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Mathieu\FRBTT\CNT&amp;E\com CNJ\Programme CNJ\Ranking\"/>
    </mc:Choice>
  </mc:AlternateContent>
  <bookViews>
    <workbookView xWindow="-105" yWindow="-105" windowWidth="23250" windowHeight="12450" firstSheet="1" activeTab="1"/>
  </bookViews>
  <sheets>
    <sheet name="YR Girls - JUN" sheetId="5" r:id="rId1"/>
    <sheet name="YR Girls - Mixte MIN_CAD" sheetId="10" r:id="rId2"/>
    <sheet name="YR Girls - CAD" sheetId="6" r:id="rId3"/>
    <sheet name="YR Girls - MIN" sheetId="7" r:id="rId4"/>
    <sheet name="YR Girls - PMIN" sheetId="8" r:id="rId5"/>
    <sheet name="YR Boys - JUN" sheetId="1" r:id="rId6"/>
    <sheet name="YR Boys - Mixte MIN_CAD" sheetId="11" r:id="rId7"/>
    <sheet name="YR Boys - CAD" sheetId="2" r:id="rId8"/>
    <sheet name="YR Boys - MIN" sheetId="3" r:id="rId9"/>
    <sheet name="YR Boys - PMIN" sheetId="4" r:id="rId10"/>
    <sheet name="Listing Players" sheetId="9" r:id="rId11"/>
  </sheets>
  <externalReferences>
    <externalReference r:id="rId12"/>
  </externalReferences>
  <definedNames>
    <definedName name="_xlnm._FilterDatabase" localSheetId="7" hidden="1">'YR Boys - CAD'!$A$2:$J$34</definedName>
    <definedName name="_xlnm._FilterDatabase" localSheetId="5" hidden="1">'YR Boys - JUN'!$A$2:$J$25</definedName>
    <definedName name="_xlnm._FilterDatabase" localSheetId="8" hidden="1">'YR Boys - MIN'!$A$2:$K$25</definedName>
    <definedName name="_xlnm._FilterDatabase" localSheetId="6" hidden="1">'YR Boys - Mixte MIN_CAD'!$A$2:$J$45</definedName>
    <definedName name="_xlnm._FilterDatabase" localSheetId="9" hidden="1">'YR Boys - PMIN'!$A$2:$J$22</definedName>
    <definedName name="_xlnm._FilterDatabase" localSheetId="2" hidden="1">'YR Girls - CAD'!$A$2:$J$14</definedName>
    <definedName name="_xlnm._FilterDatabase" localSheetId="0" hidden="1">'YR Girls - JUN'!$A$2:$J$18</definedName>
    <definedName name="_xlnm._FilterDatabase" localSheetId="3" hidden="1">'YR Girls - MIN'!$A$2:$J$22</definedName>
    <definedName name="_xlnm._FilterDatabase" localSheetId="1" hidden="1">'YR Girls - Mixte MIN_CAD'!$A$2:$J$34</definedName>
    <definedName name="_xlnm._FilterDatabase" localSheetId="4" hidden="1">'YR Girls - PMIN'!$A$2:$J$14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8" l="1"/>
  <c r="C14" i="8"/>
  <c r="D14" i="8"/>
  <c r="J18" i="7"/>
  <c r="J22" i="7"/>
  <c r="C22" i="7"/>
  <c r="D22" i="7"/>
  <c r="C18" i="7"/>
  <c r="D18" i="7"/>
  <c r="J36" i="10"/>
  <c r="C36" i="10"/>
  <c r="D36" i="10"/>
  <c r="J26" i="10"/>
  <c r="C26" i="10"/>
  <c r="D26" i="10"/>
  <c r="J13" i="5"/>
  <c r="C13" i="5"/>
  <c r="D13" i="5"/>
  <c r="D19" i="4" l="1"/>
  <c r="J15" i="4"/>
  <c r="J17" i="4"/>
  <c r="J19" i="4"/>
  <c r="J20" i="4"/>
  <c r="J21" i="4"/>
  <c r="J22" i="4"/>
  <c r="C15" i="4"/>
  <c r="D15" i="4"/>
  <c r="C17" i="4"/>
  <c r="D17" i="4"/>
  <c r="C19" i="4"/>
  <c r="C20" i="4"/>
  <c r="D20" i="4"/>
  <c r="C21" i="4"/>
  <c r="D21" i="4"/>
  <c r="C22" i="4"/>
  <c r="D22" i="4"/>
  <c r="J27" i="2"/>
  <c r="J30" i="2"/>
  <c r="C27" i="2"/>
  <c r="D27" i="2"/>
  <c r="C30" i="2"/>
  <c r="D30" i="2"/>
  <c r="J51" i="11"/>
  <c r="J53" i="11"/>
  <c r="C51" i="11"/>
  <c r="D51" i="11"/>
  <c r="C53" i="11"/>
  <c r="D53" i="11"/>
  <c r="J29" i="11"/>
  <c r="C29" i="11"/>
  <c r="D29" i="11"/>
  <c r="J24" i="1"/>
  <c r="C24" i="1"/>
  <c r="D24" i="1"/>
  <c r="J5" i="7" l="1"/>
  <c r="J11" i="7"/>
  <c r="J12" i="7"/>
  <c r="J17" i="7"/>
  <c r="J13" i="7"/>
  <c r="J14" i="7"/>
  <c r="J16" i="7"/>
  <c r="J19" i="7"/>
  <c r="J15" i="7"/>
  <c r="J20" i="7"/>
  <c r="J23" i="7"/>
  <c r="J21" i="7"/>
  <c r="J24" i="7"/>
  <c r="C5" i="7"/>
  <c r="D5" i="7"/>
  <c r="C11" i="7"/>
  <c r="D11" i="7"/>
  <c r="C12" i="7"/>
  <c r="D12" i="7"/>
  <c r="C17" i="7"/>
  <c r="D17" i="7"/>
  <c r="C13" i="7"/>
  <c r="D13" i="7"/>
  <c r="C14" i="7"/>
  <c r="D14" i="7"/>
  <c r="C16" i="7"/>
  <c r="D16" i="7"/>
  <c r="C19" i="7"/>
  <c r="D19" i="7"/>
  <c r="C15" i="7"/>
  <c r="D15" i="7"/>
  <c r="C20" i="7"/>
  <c r="D20" i="7"/>
  <c r="C23" i="7"/>
  <c r="D23" i="7"/>
  <c r="C21" i="7"/>
  <c r="D21" i="7"/>
  <c r="C24" i="7"/>
  <c r="D24" i="7"/>
  <c r="J10" i="6"/>
  <c r="J12" i="6"/>
  <c r="C10" i="6"/>
  <c r="D10" i="6"/>
  <c r="C12" i="6"/>
  <c r="D12" i="6"/>
  <c r="J10" i="10"/>
  <c r="J20" i="10"/>
  <c r="J21" i="10"/>
  <c r="J17" i="10"/>
  <c r="J23" i="10"/>
  <c r="J29" i="10"/>
  <c r="J24" i="10"/>
  <c r="J28" i="10"/>
  <c r="J30" i="10"/>
  <c r="J31" i="10"/>
  <c r="J27" i="10"/>
  <c r="J32" i="10"/>
  <c r="J34" i="10"/>
  <c r="J33" i="10"/>
  <c r="J35" i="10"/>
  <c r="C10" i="10"/>
  <c r="D10" i="10"/>
  <c r="C20" i="10"/>
  <c r="D20" i="10"/>
  <c r="C21" i="10"/>
  <c r="D21" i="10"/>
  <c r="C17" i="10"/>
  <c r="D17" i="10"/>
  <c r="C23" i="10"/>
  <c r="D23" i="10"/>
  <c r="C29" i="10"/>
  <c r="D29" i="10"/>
  <c r="C24" i="10"/>
  <c r="D24" i="10"/>
  <c r="C28" i="10"/>
  <c r="D28" i="10"/>
  <c r="C30" i="10"/>
  <c r="D30" i="10"/>
  <c r="C31" i="10"/>
  <c r="D31" i="10"/>
  <c r="C27" i="10"/>
  <c r="D27" i="10"/>
  <c r="C32" i="10"/>
  <c r="D32" i="10"/>
  <c r="C34" i="10"/>
  <c r="D34" i="10"/>
  <c r="C33" i="10"/>
  <c r="D33" i="10"/>
  <c r="C35" i="10"/>
  <c r="D35" i="10"/>
  <c r="J18" i="5"/>
  <c r="C18" i="5"/>
  <c r="D18" i="5"/>
  <c r="C20" i="3" l="1"/>
  <c r="D20" i="3"/>
  <c r="C18" i="3"/>
  <c r="D18" i="3"/>
  <c r="C17" i="3"/>
  <c r="D17" i="3"/>
  <c r="C16" i="3"/>
  <c r="D16" i="3"/>
  <c r="C15" i="3"/>
  <c r="D15" i="3"/>
  <c r="C24" i="3"/>
  <c r="D24" i="3"/>
  <c r="C21" i="3"/>
  <c r="D21" i="3"/>
  <c r="C22" i="3"/>
  <c r="D22" i="3"/>
  <c r="C19" i="3"/>
  <c r="D19" i="3"/>
  <c r="C23" i="3"/>
  <c r="D23" i="3"/>
  <c r="C25" i="3"/>
  <c r="D25" i="3"/>
  <c r="J20" i="3"/>
  <c r="J18" i="3"/>
  <c r="J17" i="3"/>
  <c r="J16" i="3"/>
  <c r="J15" i="3"/>
  <c r="J24" i="3"/>
  <c r="J21" i="3"/>
  <c r="J22" i="3"/>
  <c r="J19" i="3"/>
  <c r="J23" i="3"/>
  <c r="J25" i="3"/>
  <c r="J7" i="2"/>
  <c r="J17" i="2"/>
  <c r="J25" i="2"/>
  <c r="J20" i="2"/>
  <c r="J19" i="2"/>
  <c r="J28" i="2"/>
  <c r="J31" i="2"/>
  <c r="J34" i="2"/>
  <c r="C7" i="2"/>
  <c r="D7" i="2"/>
  <c r="C17" i="2"/>
  <c r="D17" i="2"/>
  <c r="C25" i="2"/>
  <c r="D25" i="2"/>
  <c r="C20" i="2"/>
  <c r="D20" i="2"/>
  <c r="C19" i="2"/>
  <c r="D19" i="2"/>
  <c r="C28" i="2"/>
  <c r="D28" i="2"/>
  <c r="C31" i="2"/>
  <c r="D31" i="2"/>
  <c r="C34" i="2"/>
  <c r="D34" i="2"/>
  <c r="J8" i="11"/>
  <c r="J24" i="11"/>
  <c r="J26" i="11"/>
  <c r="J46" i="11"/>
  <c r="J45" i="11"/>
  <c r="J54" i="11"/>
  <c r="J50" i="11"/>
  <c r="J55" i="11"/>
  <c r="J33" i="11"/>
  <c r="J31" i="11"/>
  <c r="J44" i="11"/>
  <c r="J40" i="11"/>
  <c r="J56" i="11"/>
  <c r="J34" i="11"/>
  <c r="J43" i="11"/>
  <c r="J41" i="11"/>
  <c r="J32" i="11"/>
  <c r="J52" i="11"/>
  <c r="C8" i="11"/>
  <c r="D8" i="11"/>
  <c r="C24" i="11"/>
  <c r="D24" i="11"/>
  <c r="C26" i="11"/>
  <c r="D26" i="11"/>
  <c r="C46" i="11"/>
  <c r="D46" i="11"/>
  <c r="C45" i="11"/>
  <c r="D45" i="11"/>
  <c r="C54" i="11"/>
  <c r="D54" i="11"/>
  <c r="C50" i="11"/>
  <c r="D50" i="11"/>
  <c r="C55" i="11"/>
  <c r="D55" i="11"/>
  <c r="C33" i="11"/>
  <c r="D33" i="11"/>
  <c r="C31" i="11"/>
  <c r="D31" i="11"/>
  <c r="C44" i="11"/>
  <c r="D44" i="11"/>
  <c r="C40" i="11"/>
  <c r="D40" i="11"/>
  <c r="C56" i="11"/>
  <c r="D56" i="11"/>
  <c r="C34" i="11"/>
  <c r="D34" i="11"/>
  <c r="C43" i="11"/>
  <c r="D43" i="11"/>
  <c r="C41" i="11"/>
  <c r="D41" i="11"/>
  <c r="C32" i="11"/>
  <c r="D32" i="11"/>
  <c r="C52" i="11"/>
  <c r="D52" i="11"/>
  <c r="D18" i="1"/>
  <c r="C18" i="1"/>
  <c r="J18" i="1"/>
  <c r="C4" i="7" l="1"/>
  <c r="C10" i="7"/>
  <c r="C6" i="7"/>
  <c r="C9" i="7"/>
  <c r="C7" i="7"/>
  <c r="C8" i="7"/>
  <c r="C5" i="6"/>
  <c r="C3" i="6"/>
  <c r="C6" i="6"/>
  <c r="C9" i="6"/>
  <c r="C13" i="6"/>
  <c r="C11" i="6"/>
  <c r="C7" i="6"/>
  <c r="C8" i="6"/>
  <c r="C14" i="6"/>
  <c r="C6" i="10"/>
  <c r="C3" i="10"/>
  <c r="C5" i="10"/>
  <c r="C7" i="10"/>
  <c r="C14" i="10"/>
  <c r="C11" i="10"/>
  <c r="C9" i="10"/>
  <c r="C8" i="10"/>
  <c r="C19" i="10"/>
  <c r="C22" i="10"/>
  <c r="C15" i="10"/>
  <c r="C12" i="10"/>
  <c r="C13" i="10"/>
  <c r="C18" i="10"/>
  <c r="C25" i="10"/>
  <c r="C16" i="10"/>
  <c r="C6" i="5"/>
  <c r="C5" i="5"/>
  <c r="C7" i="5"/>
  <c r="C4" i="5"/>
  <c r="C9" i="5"/>
  <c r="C11" i="5"/>
  <c r="C12" i="5"/>
  <c r="C14" i="5"/>
  <c r="C10" i="5"/>
  <c r="C8" i="5"/>
  <c r="C16" i="5"/>
  <c r="C17" i="5"/>
  <c r="C19" i="5"/>
  <c r="C15" i="5"/>
  <c r="C3" i="5"/>
  <c r="C4" i="10"/>
  <c r="C4" i="6"/>
  <c r="C3" i="7"/>
  <c r="C3" i="8"/>
  <c r="C5" i="11"/>
  <c r="C11" i="11"/>
  <c r="C6" i="11"/>
  <c r="C7" i="11"/>
  <c r="C4" i="11"/>
  <c r="C10" i="11"/>
  <c r="C9" i="11"/>
  <c r="C13" i="11"/>
  <c r="C14" i="11"/>
  <c r="C17" i="11"/>
  <c r="C15" i="11"/>
  <c r="C22" i="11"/>
  <c r="C12" i="11"/>
  <c r="C16" i="11"/>
  <c r="C18" i="11"/>
  <c r="C25" i="11"/>
  <c r="C27" i="11"/>
  <c r="C19" i="11"/>
  <c r="C30" i="11"/>
  <c r="C20" i="11"/>
  <c r="C35" i="11"/>
  <c r="C28" i="11"/>
  <c r="C57" i="11"/>
  <c r="C36" i="11"/>
  <c r="C47" i="11"/>
  <c r="C38" i="11"/>
  <c r="C39" i="11"/>
  <c r="C42" i="11"/>
  <c r="C23" i="11"/>
  <c r="C37" i="11"/>
  <c r="C49" i="11"/>
  <c r="C48" i="11"/>
  <c r="C21" i="11"/>
  <c r="C3" i="11"/>
  <c r="C6" i="3"/>
  <c r="C4" i="3"/>
  <c r="C5" i="3"/>
  <c r="C10" i="3"/>
  <c r="C7" i="3"/>
  <c r="C14" i="3"/>
  <c r="C12" i="3"/>
  <c r="C11" i="3"/>
  <c r="C9" i="3"/>
  <c r="C13" i="3"/>
  <c r="C8" i="3"/>
  <c r="C3" i="3"/>
  <c r="C5" i="2"/>
  <c r="C9" i="2"/>
  <c r="C6" i="2"/>
  <c r="C8" i="2"/>
  <c r="C4" i="2"/>
  <c r="C11" i="2"/>
  <c r="C13" i="2"/>
  <c r="C12" i="2"/>
  <c r="C18" i="2"/>
  <c r="C10" i="2"/>
  <c r="C15" i="2"/>
  <c r="C21" i="2"/>
  <c r="C24" i="2"/>
  <c r="C14" i="2"/>
  <c r="C26" i="2"/>
  <c r="C16" i="2"/>
  <c r="C23" i="2"/>
  <c r="C29" i="2"/>
  <c r="C22" i="2"/>
  <c r="C33" i="2"/>
  <c r="C32" i="2"/>
  <c r="C3" i="2"/>
  <c r="C5" i="1"/>
  <c r="C4" i="1"/>
  <c r="C7" i="1"/>
  <c r="C14" i="1"/>
  <c r="C9" i="1"/>
  <c r="C6" i="1"/>
  <c r="C8" i="1"/>
  <c r="C10" i="1"/>
  <c r="C11" i="1"/>
  <c r="C13" i="1"/>
  <c r="C21" i="1"/>
  <c r="C12" i="1"/>
  <c r="C16" i="1"/>
  <c r="C19" i="1"/>
  <c r="C15" i="1"/>
  <c r="C17" i="1"/>
  <c r="C20" i="1"/>
  <c r="C22" i="1"/>
  <c r="C23" i="1"/>
  <c r="C25" i="1"/>
  <c r="C26" i="1"/>
  <c r="C3" i="1"/>
  <c r="J21" i="11" l="1"/>
  <c r="J48" i="11"/>
  <c r="J49" i="11"/>
  <c r="J37" i="11"/>
  <c r="J23" i="11"/>
  <c r="J42" i="11"/>
  <c r="J39" i="11"/>
  <c r="J38" i="11"/>
  <c r="J47" i="11"/>
  <c r="J36" i="11"/>
  <c r="J57" i="11"/>
  <c r="J28" i="11"/>
  <c r="J35" i="11"/>
  <c r="J20" i="11"/>
  <c r="J30" i="11"/>
  <c r="J19" i="11"/>
  <c r="J27" i="11"/>
  <c r="J25" i="11"/>
  <c r="J18" i="11"/>
  <c r="J16" i="11"/>
  <c r="J12" i="11"/>
  <c r="J22" i="11"/>
  <c r="J15" i="11"/>
  <c r="J17" i="11"/>
  <c r="J14" i="11"/>
  <c r="J13" i="11"/>
  <c r="J9" i="11"/>
  <c r="J10" i="11"/>
  <c r="J4" i="11"/>
  <c r="J7" i="11"/>
  <c r="J6" i="11"/>
  <c r="J11" i="11"/>
  <c r="J5" i="11"/>
  <c r="J3" i="11"/>
  <c r="J16" i="10"/>
  <c r="D16" i="10"/>
  <c r="J25" i="10"/>
  <c r="D25" i="10"/>
  <c r="J18" i="10"/>
  <c r="D18" i="10"/>
  <c r="J13" i="10"/>
  <c r="D13" i="10"/>
  <c r="J12" i="10"/>
  <c r="D12" i="10"/>
  <c r="J15" i="10"/>
  <c r="D15" i="10"/>
  <c r="J22" i="10"/>
  <c r="D22" i="10"/>
  <c r="J19" i="10"/>
  <c r="D19" i="10"/>
  <c r="J8" i="10"/>
  <c r="D8" i="10"/>
  <c r="J9" i="10"/>
  <c r="D9" i="10"/>
  <c r="J11" i="10"/>
  <c r="D11" i="10"/>
  <c r="J14" i="10"/>
  <c r="D14" i="10"/>
  <c r="J7" i="10"/>
  <c r="D7" i="10"/>
  <c r="J5" i="10"/>
  <c r="D5" i="10"/>
  <c r="J3" i="10"/>
  <c r="D3" i="10"/>
  <c r="J6" i="10"/>
  <c r="D6" i="10"/>
  <c r="J4" i="10"/>
  <c r="D4" i="10"/>
  <c r="D15" i="5"/>
  <c r="D19" i="5"/>
  <c r="D17" i="5"/>
  <c r="D16" i="5"/>
  <c r="D8" i="5"/>
  <c r="D10" i="5"/>
  <c r="D14" i="5"/>
  <c r="D12" i="5"/>
  <c r="D11" i="5"/>
  <c r="D9" i="5"/>
  <c r="D4" i="5"/>
  <c r="D7" i="5"/>
  <c r="D5" i="5"/>
  <c r="D6" i="5"/>
  <c r="D3" i="5"/>
  <c r="D14" i="6"/>
  <c r="D8" i="6"/>
  <c r="D7" i="6"/>
  <c r="D11" i="6"/>
  <c r="D13" i="6"/>
  <c r="D9" i="6"/>
  <c r="D6" i="6"/>
  <c r="D3" i="6"/>
  <c r="D5" i="6"/>
  <c r="D4" i="6"/>
  <c r="D8" i="7"/>
  <c r="D7" i="7"/>
  <c r="D9" i="7"/>
  <c r="D6" i="7"/>
  <c r="D10" i="7"/>
  <c r="D4" i="7"/>
  <c r="D3" i="7"/>
  <c r="D9" i="8"/>
  <c r="C9" i="8"/>
  <c r="D12" i="8"/>
  <c r="C12" i="8"/>
  <c r="D11" i="8"/>
  <c r="C11" i="8"/>
  <c r="D13" i="8"/>
  <c r="C13" i="8"/>
  <c r="D10" i="8"/>
  <c r="C10" i="8"/>
  <c r="D8" i="8"/>
  <c r="C8" i="8"/>
  <c r="D7" i="8"/>
  <c r="C7" i="8"/>
  <c r="D4" i="8"/>
  <c r="C4" i="8"/>
  <c r="D6" i="8"/>
  <c r="C6" i="8"/>
  <c r="D5" i="8"/>
  <c r="C5" i="8"/>
  <c r="D3" i="8"/>
  <c r="D29" i="2"/>
  <c r="D23" i="2"/>
  <c r="D16" i="2"/>
  <c r="D26" i="2"/>
  <c r="D15" i="2"/>
  <c r="D13" i="2"/>
  <c r="D11" i="2"/>
  <c r="D8" i="2"/>
  <c r="D8" i="3"/>
  <c r="D14" i="3"/>
  <c r="D10" i="3"/>
  <c r="D6" i="3"/>
  <c r="D3" i="3"/>
  <c r="C3" i="4"/>
  <c r="D3" i="4"/>
  <c r="C6" i="4"/>
  <c r="D6" i="4"/>
  <c r="C5" i="4"/>
  <c r="D5" i="4"/>
  <c r="C8" i="4"/>
  <c r="D8" i="4"/>
  <c r="C7" i="4"/>
  <c r="D7" i="4"/>
  <c r="C10" i="4"/>
  <c r="D10" i="4"/>
  <c r="C9" i="4"/>
  <c r="D9" i="4"/>
  <c r="C12" i="4"/>
  <c r="D12" i="4"/>
  <c r="C14" i="4"/>
  <c r="D14" i="4"/>
  <c r="C13" i="4"/>
  <c r="D13" i="4"/>
  <c r="C11" i="4"/>
  <c r="D11" i="4"/>
  <c r="C18" i="4"/>
  <c r="D18" i="4"/>
  <c r="C16" i="4"/>
  <c r="D16" i="4"/>
  <c r="D4" i="4"/>
  <c r="C4" i="4"/>
  <c r="I189" i="9"/>
  <c r="H189" i="9"/>
  <c r="I188" i="9"/>
  <c r="H188" i="9"/>
  <c r="I187" i="9"/>
  <c r="H187" i="9"/>
  <c r="D5" i="11" s="1"/>
  <c r="I186" i="9"/>
  <c r="H186" i="9"/>
  <c r="D30" i="11" s="1"/>
  <c r="I185" i="9"/>
  <c r="H185" i="9"/>
  <c r="I184" i="9"/>
  <c r="H184" i="9"/>
  <c r="D11" i="3" s="1"/>
  <c r="I183" i="9"/>
  <c r="H183" i="9"/>
  <c r="D13" i="11" s="1"/>
  <c r="I182" i="9"/>
  <c r="H182" i="9"/>
  <c r="I181" i="9"/>
  <c r="H181" i="9"/>
  <c r="I180" i="9"/>
  <c r="H180" i="9"/>
  <c r="I179" i="9"/>
  <c r="H179" i="9"/>
  <c r="I178" i="9"/>
  <c r="H178" i="9"/>
  <c r="I177" i="9"/>
  <c r="H177" i="9"/>
  <c r="I176" i="9"/>
  <c r="H176" i="9"/>
  <c r="I175" i="9"/>
  <c r="H175" i="9"/>
  <c r="I174" i="9"/>
  <c r="H174" i="9"/>
  <c r="I173" i="9"/>
  <c r="H173" i="9"/>
  <c r="I172" i="9"/>
  <c r="H172" i="9"/>
  <c r="I171" i="9"/>
  <c r="H171" i="9"/>
  <c r="I170" i="9"/>
  <c r="H170" i="9"/>
  <c r="D20" i="1" s="1"/>
  <c r="I169" i="9"/>
  <c r="H169" i="9"/>
  <c r="I168" i="9"/>
  <c r="H168" i="9"/>
  <c r="I167" i="9"/>
  <c r="H167" i="9"/>
  <c r="D14" i="1" s="1"/>
  <c r="I166" i="9"/>
  <c r="H166" i="9"/>
  <c r="I165" i="9"/>
  <c r="H165" i="9"/>
  <c r="I164" i="9"/>
  <c r="H164" i="9"/>
  <c r="I163" i="9"/>
  <c r="H163" i="9"/>
  <c r="D4" i="1" s="1"/>
  <c r="I162" i="9"/>
  <c r="H162" i="9"/>
  <c r="I161" i="9"/>
  <c r="H161" i="9"/>
  <c r="I160" i="9"/>
  <c r="H160" i="9"/>
  <c r="I159" i="9"/>
  <c r="H159" i="9"/>
  <c r="I158" i="9"/>
  <c r="H158" i="9"/>
  <c r="D57" i="11" s="1"/>
  <c r="I157" i="9"/>
  <c r="H157" i="9"/>
  <c r="I156" i="9"/>
  <c r="H156" i="9"/>
  <c r="I155" i="9"/>
  <c r="H155" i="9"/>
  <c r="I154" i="9"/>
  <c r="H154" i="9"/>
  <c r="D3" i="2" s="1"/>
  <c r="I153" i="9"/>
  <c r="H153" i="9"/>
  <c r="I152" i="9"/>
  <c r="H152" i="9"/>
  <c r="D7" i="11" s="1"/>
  <c r="I151" i="9"/>
  <c r="H151" i="9"/>
  <c r="I150" i="9"/>
  <c r="H150" i="9"/>
  <c r="I149" i="9"/>
  <c r="H149" i="9"/>
  <c r="D6" i="11" s="1"/>
  <c r="I148" i="9"/>
  <c r="H148" i="9"/>
  <c r="I147" i="9"/>
  <c r="H147" i="9"/>
  <c r="D13" i="1" s="1"/>
  <c r="I146" i="9"/>
  <c r="H146" i="9"/>
  <c r="I145" i="9"/>
  <c r="H145" i="9"/>
  <c r="I144" i="9"/>
  <c r="H144" i="9"/>
  <c r="I143" i="9"/>
  <c r="H143" i="9"/>
  <c r="I142" i="9"/>
  <c r="H142" i="9"/>
  <c r="I141" i="9"/>
  <c r="H141" i="9"/>
  <c r="I140" i="9"/>
  <c r="H140" i="9"/>
  <c r="I139" i="9"/>
  <c r="H139" i="9"/>
  <c r="I138" i="9"/>
  <c r="H138" i="9"/>
  <c r="I137" i="9"/>
  <c r="H137" i="9"/>
  <c r="D17" i="11" s="1"/>
  <c r="I136" i="9"/>
  <c r="H136" i="9"/>
  <c r="D10" i="2" s="1"/>
  <c r="I135" i="9"/>
  <c r="H135" i="9"/>
  <c r="D25" i="1" s="1"/>
  <c r="I134" i="9"/>
  <c r="H134" i="9"/>
  <c r="D47" i="11" s="1"/>
  <c r="I133" i="9"/>
  <c r="H133" i="9"/>
  <c r="D12" i="1" s="1"/>
  <c r="I132" i="9"/>
  <c r="H132" i="9"/>
  <c r="I131" i="9"/>
  <c r="H131" i="9"/>
  <c r="I130" i="9"/>
  <c r="H130" i="9"/>
  <c r="I129" i="9"/>
  <c r="H129" i="9"/>
  <c r="D5" i="1" s="1"/>
  <c r="I128" i="9"/>
  <c r="H128" i="9"/>
  <c r="I127" i="9"/>
  <c r="H127" i="9"/>
  <c r="I126" i="9"/>
  <c r="H126" i="9"/>
  <c r="I125" i="9"/>
  <c r="H125" i="9"/>
  <c r="I124" i="9"/>
  <c r="H124" i="9"/>
  <c r="I123" i="9"/>
  <c r="H123" i="9"/>
  <c r="I122" i="9"/>
  <c r="H122" i="9"/>
  <c r="D33" i="2" s="1"/>
  <c r="I121" i="9"/>
  <c r="H121" i="9"/>
  <c r="I120" i="9"/>
  <c r="H120" i="9"/>
  <c r="D19" i="1" s="1"/>
  <c r="I119" i="9"/>
  <c r="H119" i="9"/>
  <c r="D4" i="2" s="1"/>
  <c r="I118" i="9"/>
  <c r="H118" i="9"/>
  <c r="D14" i="2" s="1"/>
  <c r="I117" i="9"/>
  <c r="H117" i="9"/>
  <c r="I116" i="9"/>
  <c r="H116" i="9"/>
  <c r="I115" i="9"/>
  <c r="H115" i="9"/>
  <c r="I114" i="9"/>
  <c r="H114" i="9"/>
  <c r="I113" i="9"/>
  <c r="H113" i="9"/>
  <c r="I112" i="9"/>
  <c r="H112" i="9"/>
  <c r="I111" i="9"/>
  <c r="H111" i="9"/>
  <c r="I110" i="9"/>
  <c r="H110" i="9"/>
  <c r="D3" i="1" s="1"/>
  <c r="I109" i="9"/>
  <c r="H109" i="9"/>
  <c r="D11" i="1" s="1"/>
  <c r="I108" i="9"/>
  <c r="H108" i="9"/>
  <c r="I107" i="9"/>
  <c r="H107" i="9"/>
  <c r="D22" i="1" s="1"/>
  <c r="I106" i="9"/>
  <c r="H106" i="9"/>
  <c r="D21" i="2" s="1"/>
  <c r="I105" i="9"/>
  <c r="H105" i="9"/>
  <c r="I104" i="9"/>
  <c r="H104" i="9"/>
  <c r="I103" i="9"/>
  <c r="H103" i="9"/>
  <c r="I102" i="9"/>
  <c r="H102" i="9"/>
  <c r="D9" i="1" s="1"/>
  <c r="I101" i="9"/>
  <c r="H101" i="9"/>
  <c r="I100" i="9"/>
  <c r="H100" i="9"/>
  <c r="D12" i="3" s="1"/>
  <c r="I99" i="9"/>
  <c r="H99" i="9"/>
  <c r="I98" i="9"/>
  <c r="H98" i="9"/>
  <c r="D35" i="11" s="1"/>
  <c r="I97" i="9"/>
  <c r="H97" i="9"/>
  <c r="D16" i="1" s="1"/>
  <c r="I96" i="9"/>
  <c r="H96" i="9"/>
  <c r="I95" i="9"/>
  <c r="H95" i="9"/>
  <c r="D14" i="11" s="1"/>
  <c r="I94" i="9"/>
  <c r="H94" i="9"/>
  <c r="I93" i="9"/>
  <c r="H93" i="9"/>
  <c r="I92" i="9"/>
  <c r="H92" i="9"/>
  <c r="D10" i="1" s="1"/>
  <c r="I91" i="9"/>
  <c r="H91" i="9"/>
  <c r="I90" i="9"/>
  <c r="H90" i="9"/>
  <c r="I89" i="9"/>
  <c r="H89" i="9"/>
  <c r="I88" i="9"/>
  <c r="H88" i="9"/>
  <c r="I87" i="9"/>
  <c r="H87" i="9"/>
  <c r="I86" i="9"/>
  <c r="H86" i="9"/>
  <c r="D6" i="1" s="1"/>
  <c r="I85" i="9"/>
  <c r="H85" i="9"/>
  <c r="D23" i="1" s="1"/>
  <c r="I84" i="9"/>
  <c r="H84" i="9"/>
  <c r="I83" i="9"/>
  <c r="H83" i="9"/>
  <c r="I82" i="9"/>
  <c r="H82" i="9"/>
  <c r="D18" i="11" s="1"/>
  <c r="I81" i="9"/>
  <c r="H81" i="9"/>
  <c r="I80" i="9"/>
  <c r="H80" i="9"/>
  <c r="D9" i="3" s="1"/>
  <c r="I79" i="9"/>
  <c r="H79" i="9"/>
  <c r="I78" i="9"/>
  <c r="H78" i="9"/>
  <c r="D7" i="3" s="1"/>
  <c r="I77" i="9"/>
  <c r="H77" i="9"/>
  <c r="I76" i="9"/>
  <c r="H76" i="9"/>
  <c r="I75" i="9"/>
  <c r="H75" i="9"/>
  <c r="D15" i="1" s="1"/>
  <c r="I74" i="9"/>
  <c r="H74" i="9"/>
  <c r="I73" i="9"/>
  <c r="H73" i="9"/>
  <c r="I72" i="9"/>
  <c r="H72" i="9"/>
  <c r="I71" i="9"/>
  <c r="H71" i="9"/>
  <c r="D17" i="1" s="1"/>
  <c r="I70" i="9"/>
  <c r="H70" i="9"/>
  <c r="D5" i="3" s="1"/>
  <c r="I69" i="9"/>
  <c r="H69" i="9"/>
  <c r="I68" i="9"/>
  <c r="H68" i="9"/>
  <c r="I67" i="9"/>
  <c r="H67" i="9"/>
  <c r="I66" i="9"/>
  <c r="H66" i="9"/>
  <c r="I65" i="9"/>
  <c r="H65" i="9"/>
  <c r="I64" i="9"/>
  <c r="H64" i="9"/>
  <c r="D21" i="11" s="1"/>
  <c r="I63" i="9"/>
  <c r="H63" i="9"/>
  <c r="D27" i="11" s="1"/>
  <c r="I62" i="9"/>
  <c r="H62" i="9"/>
  <c r="I61" i="9"/>
  <c r="H61" i="9"/>
  <c r="I60" i="9"/>
  <c r="H60" i="9"/>
  <c r="I59" i="9"/>
  <c r="H59" i="9"/>
  <c r="I58" i="9"/>
  <c r="H58" i="9"/>
  <c r="D4" i="3" s="1"/>
  <c r="I57" i="9"/>
  <c r="H57" i="9"/>
  <c r="I56" i="9"/>
  <c r="H56" i="9"/>
  <c r="I55" i="9"/>
  <c r="H55" i="9"/>
  <c r="I54" i="9"/>
  <c r="H54" i="9"/>
  <c r="I53" i="9"/>
  <c r="H53" i="9"/>
  <c r="D9" i="11" s="1"/>
  <c r="I52" i="9"/>
  <c r="H52" i="9"/>
  <c r="I51" i="9"/>
  <c r="H51" i="9"/>
  <c r="D10" i="11" s="1"/>
  <c r="I50" i="9"/>
  <c r="H50" i="9"/>
  <c r="I49" i="9"/>
  <c r="H49" i="9"/>
  <c r="I48" i="9"/>
  <c r="H48" i="9"/>
  <c r="D13" i="3" s="1"/>
  <c r="I47" i="9"/>
  <c r="H47" i="9"/>
  <c r="I46" i="9"/>
  <c r="H46" i="9"/>
  <c r="D39" i="11" s="1"/>
  <c r="I45" i="9"/>
  <c r="H45" i="9"/>
  <c r="I44" i="9"/>
  <c r="H44" i="9"/>
  <c r="I43" i="9"/>
  <c r="H43" i="9"/>
  <c r="D28" i="11" s="1"/>
  <c r="I42" i="9"/>
  <c r="H42" i="9"/>
  <c r="I41" i="9"/>
  <c r="H41" i="9"/>
  <c r="I40" i="9"/>
  <c r="H40" i="9"/>
  <c r="D9" i="2" s="1"/>
  <c r="I39" i="9"/>
  <c r="H39" i="9"/>
  <c r="D26" i="1" s="1"/>
  <c r="I38" i="9"/>
  <c r="H38" i="9"/>
  <c r="I37" i="9"/>
  <c r="H37" i="9"/>
  <c r="D36" i="11" s="1"/>
  <c r="I36" i="9"/>
  <c r="H36" i="9"/>
  <c r="D7" i="1" s="1"/>
  <c r="I35" i="9"/>
  <c r="H35" i="9"/>
  <c r="D32" i="2" s="1"/>
  <c r="I34" i="9"/>
  <c r="H34" i="9"/>
  <c r="D21" i="1" s="1"/>
  <c r="I33" i="9"/>
  <c r="H33" i="9"/>
  <c r="D8" i="1" s="1"/>
  <c r="I32" i="9"/>
  <c r="H32" i="9"/>
  <c r="I31" i="9"/>
  <c r="H31" i="9"/>
  <c r="D18" i="2" s="1"/>
  <c r="I30" i="9"/>
  <c r="H30" i="9"/>
  <c r="I29" i="9"/>
  <c r="H29" i="9"/>
  <c r="I28" i="9"/>
  <c r="H28" i="9"/>
  <c r="I27" i="9"/>
  <c r="H27" i="9"/>
  <c r="I26" i="9"/>
  <c r="H26" i="9"/>
  <c r="I25" i="9"/>
  <c r="H25" i="9"/>
  <c r="I24" i="9"/>
  <c r="H24" i="9"/>
  <c r="I23" i="9"/>
  <c r="H23" i="9"/>
  <c r="I22" i="9"/>
  <c r="H22" i="9"/>
  <c r="I21" i="9"/>
  <c r="H21" i="9"/>
  <c r="I20" i="9"/>
  <c r="H20" i="9"/>
  <c r="I19" i="9"/>
  <c r="H19" i="9"/>
  <c r="I18" i="9"/>
  <c r="H18" i="9"/>
  <c r="I17" i="9"/>
  <c r="H17" i="9"/>
  <c r="I16" i="9"/>
  <c r="H16" i="9"/>
  <c r="I15" i="9"/>
  <c r="H15" i="9"/>
  <c r="I14" i="9"/>
  <c r="H14" i="9"/>
  <c r="I13" i="9"/>
  <c r="H13" i="9"/>
  <c r="I12" i="9"/>
  <c r="H12" i="9"/>
  <c r="I11" i="9"/>
  <c r="H11" i="9"/>
  <c r="I10" i="9"/>
  <c r="H10" i="9"/>
  <c r="I9" i="9"/>
  <c r="H9" i="9"/>
  <c r="I8" i="9"/>
  <c r="H8" i="9"/>
  <c r="I7" i="9"/>
  <c r="H7" i="9"/>
  <c r="I6" i="9"/>
  <c r="H6" i="9"/>
  <c r="I5" i="9"/>
  <c r="H5" i="9"/>
  <c r="I4" i="9"/>
  <c r="H4" i="9"/>
  <c r="I3" i="9"/>
  <c r="H3" i="9"/>
  <c r="I2" i="9"/>
  <c r="H2" i="9"/>
  <c r="D25" i="11" l="1"/>
  <c r="D42" i="11"/>
  <c r="D5" i="2"/>
  <c r="D24" i="2"/>
  <c r="D4" i="11"/>
  <c r="D15" i="11"/>
  <c r="D23" i="11"/>
  <c r="D3" i="11"/>
  <c r="D22" i="11"/>
  <c r="D19" i="11"/>
  <c r="D37" i="11"/>
  <c r="D12" i="11"/>
  <c r="D49" i="11"/>
  <c r="D11" i="11"/>
  <c r="D16" i="11"/>
  <c r="D20" i="11"/>
  <c r="D38" i="11"/>
  <c r="D48" i="11"/>
  <c r="D6" i="2"/>
  <c r="D22" i="2"/>
  <c r="D12" i="2"/>
  <c r="J9" i="8"/>
  <c r="J12" i="8"/>
  <c r="J11" i="8"/>
  <c r="J13" i="8"/>
  <c r="J10" i="8"/>
  <c r="J8" i="8"/>
  <c r="J7" i="8"/>
  <c r="J4" i="8"/>
  <c r="J6" i="8"/>
  <c r="J5" i="8"/>
  <c r="J3" i="8"/>
  <c r="J8" i="7"/>
  <c r="J7" i="7"/>
  <c r="J9" i="7"/>
  <c r="J6" i="7"/>
  <c r="J10" i="7"/>
  <c r="J4" i="7"/>
  <c r="J3" i="7"/>
  <c r="J14" i="6"/>
  <c r="J8" i="6"/>
  <c r="J7" i="6"/>
  <c r="J11" i="6"/>
  <c r="J13" i="6"/>
  <c r="J9" i="6"/>
  <c r="J6" i="6"/>
  <c r="J3" i="6"/>
  <c r="J5" i="6"/>
  <c r="J4" i="6"/>
  <c r="J3" i="5"/>
  <c r="J15" i="5"/>
  <c r="J19" i="5"/>
  <c r="J17" i="5"/>
  <c r="J16" i="5"/>
  <c r="J8" i="5"/>
  <c r="J10" i="5"/>
  <c r="J14" i="5"/>
  <c r="J12" i="5"/>
  <c r="J11" i="5"/>
  <c r="J9" i="5"/>
  <c r="J4" i="5"/>
  <c r="J7" i="5"/>
  <c r="J5" i="5"/>
  <c r="J6" i="5"/>
  <c r="J16" i="4"/>
  <c r="J18" i="4"/>
  <c r="J11" i="4"/>
  <c r="J13" i="4"/>
  <c r="J14" i="4"/>
  <c r="J12" i="4"/>
  <c r="J9" i="4"/>
  <c r="J10" i="4"/>
  <c r="J7" i="4"/>
  <c r="J8" i="4"/>
  <c r="J5" i="4"/>
  <c r="J6" i="4"/>
  <c r="J3" i="4"/>
  <c r="J4" i="4"/>
  <c r="J8" i="3"/>
  <c r="J13" i="3"/>
  <c r="J9" i="3"/>
  <c r="J11" i="3"/>
  <c r="J12" i="3"/>
  <c r="J14" i="3"/>
  <c r="J7" i="3"/>
  <c r="J10" i="3"/>
  <c r="J5" i="3"/>
  <c r="J4" i="3"/>
  <c r="J6" i="3"/>
  <c r="J3" i="3"/>
  <c r="J32" i="2"/>
  <c r="J33" i="2"/>
  <c r="J22" i="2"/>
  <c r="J29" i="2"/>
  <c r="J23" i="2"/>
  <c r="J16" i="2"/>
  <c r="J26" i="2"/>
  <c r="J14" i="2"/>
  <c r="J24" i="2"/>
  <c r="J21" i="2"/>
  <c r="J15" i="2"/>
  <c r="J10" i="2"/>
  <c r="J18" i="2"/>
  <c r="J12" i="2"/>
  <c r="J13" i="2"/>
  <c r="J11" i="2"/>
  <c r="J4" i="2"/>
  <c r="J8" i="2"/>
  <c r="J6" i="2"/>
  <c r="J9" i="2"/>
  <c r="J5" i="2"/>
  <c r="J3" i="2"/>
  <c r="J5" i="1"/>
  <c r="J4" i="1"/>
  <c r="J7" i="1"/>
  <c r="J14" i="1"/>
  <c r="J9" i="1"/>
  <c r="J6" i="1"/>
  <c r="J8" i="1"/>
  <c r="J10" i="1"/>
  <c r="J11" i="1"/>
  <c r="J13" i="1"/>
  <c r="J21" i="1"/>
  <c r="J12" i="1"/>
  <c r="J16" i="1"/>
  <c r="J19" i="1"/>
  <c r="J15" i="1"/>
  <c r="J17" i="1"/>
  <c r="J20" i="1"/>
  <c r="J22" i="1"/>
  <c r="J23" i="1"/>
  <c r="J25" i="1"/>
  <c r="J26" i="1"/>
  <c r="J3" i="1"/>
</calcChain>
</file>

<file path=xl/sharedStrings.xml><?xml version="1.0" encoding="utf-8"?>
<sst xmlns="http://schemas.openxmlformats.org/spreadsheetml/2006/main" count="1507" uniqueCount="658">
  <si>
    <t>Youth Ranking Boys - Juniors</t>
  </si>
  <si>
    <t>Place</t>
  </si>
  <si>
    <t>Id</t>
  </si>
  <si>
    <t>Player</t>
  </si>
  <si>
    <t>2024-2025</t>
  </si>
  <si>
    <t>CB / BK</t>
  </si>
  <si>
    <t>TOP 12</t>
  </si>
  <si>
    <t>TOTAL</t>
  </si>
  <si>
    <t>NJC / CNJ 1</t>
  </si>
  <si>
    <t xml:space="preserve"> NJC / CNJ 2</t>
  </si>
  <si>
    <t>NJC / CNJ 3</t>
  </si>
  <si>
    <t>Licence</t>
  </si>
  <si>
    <t>Nom</t>
  </si>
  <si>
    <t>Prenom</t>
  </si>
  <si>
    <t>Club</t>
  </si>
  <si>
    <t>Classement</t>
  </si>
  <si>
    <t xml:space="preserve"> Points H</t>
  </si>
  <si>
    <t>Date de naissance</t>
  </si>
  <si>
    <t>Catégorie Précise</t>
  </si>
  <si>
    <t>ID Ranking</t>
  </si>
  <si>
    <t>DE BEYS</t>
  </si>
  <si>
    <t>ALEXANDRE</t>
  </si>
  <si>
    <t>BBW319</t>
  </si>
  <si>
    <t>C0</t>
  </si>
  <si>
    <t>DELNEST</t>
  </si>
  <si>
    <t>NILS</t>
  </si>
  <si>
    <t>BBW123</t>
  </si>
  <si>
    <t>MALEMPREE</t>
  </si>
  <si>
    <t>THOMAS</t>
  </si>
  <si>
    <t>L264</t>
  </si>
  <si>
    <t>YUAN</t>
  </si>
  <si>
    <t>STEVEN</t>
  </si>
  <si>
    <t>H206</t>
  </si>
  <si>
    <t>NC</t>
  </si>
  <si>
    <t>JEREMY</t>
  </si>
  <si>
    <t>BBW165</t>
  </si>
  <si>
    <t>VEIGA MARTOS</t>
  </si>
  <si>
    <t>TIAGO</t>
  </si>
  <si>
    <t>BBW289</t>
  </si>
  <si>
    <t>E6</t>
  </si>
  <si>
    <t>FERNANDEZ</t>
  </si>
  <si>
    <t>PABLO</t>
  </si>
  <si>
    <t>DEDONCKER</t>
  </si>
  <si>
    <t>IVO</t>
  </si>
  <si>
    <t>Vl-B248</t>
  </si>
  <si>
    <t>WAUTHOZ</t>
  </si>
  <si>
    <t>ROMAIN</t>
  </si>
  <si>
    <t>BBW179</t>
  </si>
  <si>
    <t>C6</t>
  </si>
  <si>
    <t>COLLARD</t>
  </si>
  <si>
    <t>HUGO</t>
  </si>
  <si>
    <t>N045</t>
  </si>
  <si>
    <t>PONCELET</t>
  </si>
  <si>
    <t>MATHIAS</t>
  </si>
  <si>
    <t>N079</t>
  </si>
  <si>
    <t>C2</t>
  </si>
  <si>
    <t>BAUCHE</t>
  </si>
  <si>
    <t>EMILIEN</t>
  </si>
  <si>
    <t>C4</t>
  </si>
  <si>
    <t>MADRID AGUIRRE</t>
  </si>
  <si>
    <t>LEOTARO</t>
  </si>
  <si>
    <t>BBW134</t>
  </si>
  <si>
    <t>COULON</t>
  </si>
  <si>
    <t>LOIC</t>
  </si>
  <si>
    <t>D2</t>
  </si>
  <si>
    <t>COTON</t>
  </si>
  <si>
    <t>THYMEO</t>
  </si>
  <si>
    <t>MANOA</t>
  </si>
  <si>
    <t>RIGO</t>
  </si>
  <si>
    <t>MAXIME</t>
  </si>
  <si>
    <t>L170</t>
  </si>
  <si>
    <t>EZZAGHBOUJI</t>
  </si>
  <si>
    <t>AMINE</t>
  </si>
  <si>
    <t>KAISER</t>
  </si>
  <si>
    <t>FLORIAN</t>
  </si>
  <si>
    <t>ABU SERIEH</t>
  </si>
  <si>
    <t>LOUAY</t>
  </si>
  <si>
    <t>KERSTGES</t>
  </si>
  <si>
    <t>NOA</t>
  </si>
  <si>
    <t>DERBAIX</t>
  </si>
  <si>
    <t>LIAM</t>
  </si>
  <si>
    <t>DU FOUR</t>
  </si>
  <si>
    <t>MARIUS</t>
  </si>
  <si>
    <t>WAEGENAER</t>
  </si>
  <si>
    <t>BASILE</t>
  </si>
  <si>
    <t>AFONSO TEIXEIRA</t>
  </si>
  <si>
    <t>ALESSANDRO</t>
  </si>
  <si>
    <t>FEYENS</t>
  </si>
  <si>
    <t>AIME</t>
  </si>
  <si>
    <t>BARRY</t>
  </si>
  <si>
    <t>IBRAHIMA</t>
  </si>
  <si>
    <t>D6</t>
  </si>
  <si>
    <t>MACEK HUALDE</t>
  </si>
  <si>
    <t>ELIAS</t>
  </si>
  <si>
    <t>BBW015</t>
  </si>
  <si>
    <t>E4</t>
  </si>
  <si>
    <t>NOEL</t>
  </si>
  <si>
    <t>BBW350</t>
  </si>
  <si>
    <t>E0</t>
  </si>
  <si>
    <t>MIORI</t>
  </si>
  <si>
    <t>GIULIO</t>
  </si>
  <si>
    <t>DUPUIS BULAMBO</t>
  </si>
  <si>
    <t>JEAN-MICHEL</t>
  </si>
  <si>
    <t>JASINSKI</t>
  </si>
  <si>
    <t>MANOE</t>
  </si>
  <si>
    <t>H001</t>
  </si>
  <si>
    <t>B2</t>
  </si>
  <si>
    <t>COLOT</t>
  </si>
  <si>
    <t>THEO</t>
  </si>
  <si>
    <t>H384</t>
  </si>
  <si>
    <t>DAGNELIE</t>
  </si>
  <si>
    <t>ELIAN</t>
  </si>
  <si>
    <t>LUTSENKO</t>
  </si>
  <si>
    <t>VITJA</t>
  </si>
  <si>
    <t>Vl-B283</t>
  </si>
  <si>
    <t>DOHET</t>
  </si>
  <si>
    <t>GABRIEL</t>
  </si>
  <si>
    <t>MOLLET</t>
  </si>
  <si>
    <t>B6</t>
  </si>
  <si>
    <t>COENEN</t>
  </si>
  <si>
    <t>JAKOB</t>
  </si>
  <si>
    <t>Vl-B330</t>
  </si>
  <si>
    <t>DECLOUX</t>
  </si>
  <si>
    <t>NATHAN</t>
  </si>
  <si>
    <t>E2</t>
  </si>
  <si>
    <t>GUEUR</t>
  </si>
  <si>
    <t>RAPHAEL</t>
  </si>
  <si>
    <t>HIBEN</t>
  </si>
  <si>
    <t>JIANG</t>
  </si>
  <si>
    <t>LEO</t>
  </si>
  <si>
    <t>H200</t>
  </si>
  <si>
    <t>HU</t>
  </si>
  <si>
    <t>TONY YUHAN</t>
  </si>
  <si>
    <t>D0</t>
  </si>
  <si>
    <t>MAECK DELVAUX</t>
  </si>
  <si>
    <t>MATHEO</t>
  </si>
  <si>
    <t>FARHI THINSY</t>
  </si>
  <si>
    <t>VANDERHAEGHEN</t>
  </si>
  <si>
    <t>ROMEO</t>
  </si>
  <si>
    <t>PAQUET</t>
  </si>
  <si>
    <t>QUENTIN</t>
  </si>
  <si>
    <t>OLDENHOVE DE GUERTECHIN</t>
  </si>
  <si>
    <t>AUGUSTE</t>
  </si>
  <si>
    <t>QUERIAT</t>
  </si>
  <si>
    <t>LORIS</t>
  </si>
  <si>
    <t>VANDENBULCKE</t>
  </si>
  <si>
    <t>SAM</t>
  </si>
  <si>
    <t>H297</t>
  </si>
  <si>
    <t>VALENCIA LACAMPA</t>
  </si>
  <si>
    <t>JOAQUIM</t>
  </si>
  <si>
    <t>NEW</t>
  </si>
  <si>
    <t>BEERTS</t>
  </si>
  <si>
    <t>BRAM</t>
  </si>
  <si>
    <t>Vl-B234</t>
  </si>
  <si>
    <t>DAAN</t>
  </si>
  <si>
    <t>DEDEKEN</t>
  </si>
  <si>
    <t>JULIAN</t>
  </si>
  <si>
    <t>SERVAIS</t>
  </si>
  <si>
    <t>AXEL</t>
  </si>
  <si>
    <t>TONDEUR CRAEMERS</t>
  </si>
  <si>
    <t>YAEL</t>
  </si>
  <si>
    <t>H004</t>
  </si>
  <si>
    <t>CULOT</t>
  </si>
  <si>
    <t>TEO</t>
  </si>
  <si>
    <t>WARRAND</t>
  </si>
  <si>
    <t>LUCAS</t>
  </si>
  <si>
    <t>MAZZOLA</t>
  </si>
  <si>
    <t>ALESSIO</t>
  </si>
  <si>
    <t>PUT</t>
  </si>
  <si>
    <t>VINCE</t>
  </si>
  <si>
    <t>Vl-B295</t>
  </si>
  <si>
    <t>PEERS</t>
  </si>
  <si>
    <t>LEWIS</t>
  </si>
  <si>
    <t>BULTEAU</t>
  </si>
  <si>
    <t>VAN BAEL</t>
  </si>
  <si>
    <t>CAMBIER</t>
  </si>
  <si>
    <t>VERTOMMEN</t>
  </si>
  <si>
    <t>DRUART</t>
  </si>
  <si>
    <t>LUKAS</t>
  </si>
  <si>
    <t>DOBBELAERE</t>
  </si>
  <si>
    <t>JACK</t>
  </si>
  <si>
    <t>WVL094</t>
  </si>
  <si>
    <t>VIC</t>
  </si>
  <si>
    <t>BROCCOLO</t>
  </si>
  <si>
    <t>LUKA</t>
  </si>
  <si>
    <t>B4</t>
  </si>
  <si>
    <t>TALBOOM</t>
  </si>
  <si>
    <t>FINN</t>
  </si>
  <si>
    <t>A222</t>
  </si>
  <si>
    <t>CORNELIS</t>
  </si>
  <si>
    <t>SENNE</t>
  </si>
  <si>
    <t>OVL106</t>
  </si>
  <si>
    <t>MOORKENS</t>
  </si>
  <si>
    <t>JOPPE</t>
  </si>
  <si>
    <t>A147</t>
  </si>
  <si>
    <t>OLIVIER</t>
  </si>
  <si>
    <t>H430</t>
  </si>
  <si>
    <t>KRZYSCIAK</t>
  </si>
  <si>
    <t>BBW034</t>
  </si>
  <si>
    <t>LAMBIN</t>
  </si>
  <si>
    <t>GRANDBASTIEN</t>
  </si>
  <si>
    <t>JULES</t>
  </si>
  <si>
    <t>STAELEN</t>
  </si>
  <si>
    <t>MATTEO</t>
  </si>
  <si>
    <t>H128</t>
  </si>
  <si>
    <t>TIMOTHY</t>
  </si>
  <si>
    <t>COLSON</t>
  </si>
  <si>
    <t>THIBAUT</t>
  </si>
  <si>
    <t>TASSIN</t>
  </si>
  <si>
    <t>DRISS</t>
  </si>
  <si>
    <t>H149</t>
  </si>
  <si>
    <t>DE WILDE</t>
  </si>
  <si>
    <t>LARS</t>
  </si>
  <si>
    <t>GYSELS</t>
  </si>
  <si>
    <t>LIEUWE</t>
  </si>
  <si>
    <t>A212</t>
  </si>
  <si>
    <t>LITSE</t>
  </si>
  <si>
    <t>CEPEDA BRAEKMANS</t>
  </si>
  <si>
    <t>AIDEN</t>
  </si>
  <si>
    <t>A182</t>
  </si>
  <si>
    <t>D4</t>
  </si>
  <si>
    <t>ELING</t>
  </si>
  <si>
    <t>JAMIE</t>
  </si>
  <si>
    <t>LK052</t>
  </si>
  <si>
    <t>HENNAUT</t>
  </si>
  <si>
    <t>TIMO</t>
  </si>
  <si>
    <t>H307</t>
  </si>
  <si>
    <t>GERARD</t>
  </si>
  <si>
    <t>ROBIN</t>
  </si>
  <si>
    <t>Lx034</t>
  </si>
  <si>
    <t>VOLVERT</t>
  </si>
  <si>
    <t>Lx097</t>
  </si>
  <si>
    <t>DABEK</t>
  </si>
  <si>
    <t>YANNICK</t>
  </si>
  <si>
    <t>A003</t>
  </si>
  <si>
    <t>JANSSENS</t>
  </si>
  <si>
    <t>CYRIL</t>
  </si>
  <si>
    <t>DERYCK</t>
  </si>
  <si>
    <t>OSCAR</t>
  </si>
  <si>
    <t>HOFKENS</t>
  </si>
  <si>
    <t>A136</t>
  </si>
  <si>
    <t>FRANCKINIOULLE</t>
  </si>
  <si>
    <t>N104</t>
  </si>
  <si>
    <t>GEERTS</t>
  </si>
  <si>
    <t>MIL</t>
  </si>
  <si>
    <t>A141</t>
  </si>
  <si>
    <t>GENART</t>
  </si>
  <si>
    <t>NOAH</t>
  </si>
  <si>
    <t>N027</t>
  </si>
  <si>
    <t>DELFORGE</t>
  </si>
  <si>
    <t>SHEMAR</t>
  </si>
  <si>
    <t>BUYCK</t>
  </si>
  <si>
    <t>AKYO</t>
  </si>
  <si>
    <t>DESSERS</t>
  </si>
  <si>
    <t>GIJS</t>
  </si>
  <si>
    <t>DECROOS</t>
  </si>
  <si>
    <t>AARON</t>
  </si>
  <si>
    <t>WVL109</t>
  </si>
  <si>
    <t>CALEB</t>
  </si>
  <si>
    <t>L276</t>
  </si>
  <si>
    <t>DE WIT</t>
  </si>
  <si>
    <t>WOUT</t>
  </si>
  <si>
    <t>MAKA</t>
  </si>
  <si>
    <t>MAXENCE</t>
  </si>
  <si>
    <t>L000</t>
  </si>
  <si>
    <t>DEGIVE</t>
  </si>
  <si>
    <t>N051</t>
  </si>
  <si>
    <t>TANGHE</t>
  </si>
  <si>
    <t>LEMAIRE</t>
  </si>
  <si>
    <t>N131</t>
  </si>
  <si>
    <t>MANNAERTS</t>
  </si>
  <si>
    <t>NIBELLE</t>
  </si>
  <si>
    <t>GAUTIER</t>
  </si>
  <si>
    <t>EVAN</t>
  </si>
  <si>
    <t>POPULAIRE</t>
  </si>
  <si>
    <t>PIRET</t>
  </si>
  <si>
    <t>L098</t>
  </si>
  <si>
    <t>FRANSQUET</t>
  </si>
  <si>
    <t>DELANNOY</t>
  </si>
  <si>
    <t>LONCKE</t>
  </si>
  <si>
    <t>ROBBE</t>
  </si>
  <si>
    <t>OVL001</t>
  </si>
  <si>
    <t>GEVERS</t>
  </si>
  <si>
    <t>DAG</t>
  </si>
  <si>
    <t>SEVERS</t>
  </si>
  <si>
    <t>MAXIM</t>
  </si>
  <si>
    <t>VENNEMAN</t>
  </si>
  <si>
    <t>VIGO</t>
  </si>
  <si>
    <t>VERLINDEN</t>
  </si>
  <si>
    <t>DE SPIEGELEIR</t>
  </si>
  <si>
    <t>LEON</t>
  </si>
  <si>
    <t>CHARLES</t>
  </si>
  <si>
    <t>B0</t>
  </si>
  <si>
    <t>SOCQUET PILATE</t>
  </si>
  <si>
    <t>GUILLAUME</t>
  </si>
  <si>
    <t>CORLIER</t>
  </si>
  <si>
    <t>ASSENMAKER</t>
  </si>
  <si>
    <t>RENKIN</t>
  </si>
  <si>
    <t>GAUTHIER</t>
  </si>
  <si>
    <t>BAROUX</t>
  </si>
  <si>
    <t>NOLAN</t>
  </si>
  <si>
    <t>H449</t>
  </si>
  <si>
    <t>LENNERTS</t>
  </si>
  <si>
    <t>LOUIS</t>
  </si>
  <si>
    <t>HERMANNS</t>
  </si>
  <si>
    <t>L323</t>
  </si>
  <si>
    <t>GERSON</t>
  </si>
  <si>
    <t>EDOUARD</t>
  </si>
  <si>
    <t>SMETS</t>
  </si>
  <si>
    <t>MATISSE</t>
  </si>
  <si>
    <t>SAWALA</t>
  </si>
  <si>
    <t>MACIEJ</t>
  </si>
  <si>
    <t>CHEN</t>
  </si>
  <si>
    <t>YOU-YU</t>
  </si>
  <si>
    <t>PENNINCKX</t>
  </si>
  <si>
    <t>MATS</t>
  </si>
  <si>
    <t>SEPPE</t>
  </si>
  <si>
    <t>RASQUINET</t>
  </si>
  <si>
    <t>LOUNYS</t>
  </si>
  <si>
    <t>L384</t>
  </si>
  <si>
    <t>QUINTERO</t>
  </si>
  <si>
    <t>SEBASTIAN</t>
  </si>
  <si>
    <t>DEVAUX</t>
  </si>
  <si>
    <t>SACHA</t>
  </si>
  <si>
    <t>ALEX</t>
  </si>
  <si>
    <t>CHOUAF</t>
  </si>
  <si>
    <t>LYES</t>
  </si>
  <si>
    <t>ZHANG</t>
  </si>
  <si>
    <t>ZIJUN MAX</t>
  </si>
  <si>
    <t>OVL032</t>
  </si>
  <si>
    <t>ZIQIAN BRYAN</t>
  </si>
  <si>
    <t>BOURLET</t>
  </si>
  <si>
    <t>LECLERCQ</t>
  </si>
  <si>
    <t>YANN</t>
  </si>
  <si>
    <t>PIRE</t>
  </si>
  <si>
    <t>N037</t>
  </si>
  <si>
    <t>TAZINI</t>
  </si>
  <si>
    <t>HANI</t>
  </si>
  <si>
    <t>CLOSSET</t>
  </si>
  <si>
    <t>MATT</t>
  </si>
  <si>
    <t>Vl-B293</t>
  </si>
  <si>
    <t>LEBRUN</t>
  </si>
  <si>
    <t>ADRIEN</t>
  </si>
  <si>
    <t>CARRE</t>
  </si>
  <si>
    <t>VAN DEN BERK</t>
  </si>
  <si>
    <t>JESSE</t>
  </si>
  <si>
    <t>LK103</t>
  </si>
  <si>
    <t>DE BRYE</t>
  </si>
  <si>
    <t>LUCIEN</t>
  </si>
  <si>
    <t>VANHAEREN</t>
  </si>
  <si>
    <t>PIM</t>
  </si>
  <si>
    <t>VAN OETEREN</t>
  </si>
  <si>
    <t>PEDELABAT</t>
  </si>
  <si>
    <t>MATHIS</t>
  </si>
  <si>
    <t>PER</t>
  </si>
  <si>
    <t>JEUKEN</t>
  </si>
  <si>
    <t>JOACHIM</t>
  </si>
  <si>
    <t>MEHRJOO</t>
  </si>
  <si>
    <t>SINA</t>
  </si>
  <si>
    <t>Vl-B225</t>
  </si>
  <si>
    <t>CSISZAR</t>
  </si>
  <si>
    <t>MIHALY</t>
  </si>
  <si>
    <t>BAEKELANDT</t>
  </si>
  <si>
    <t>VASSEUR</t>
  </si>
  <si>
    <t>KORDASIEWICZ</t>
  </si>
  <si>
    <t>JEREMI</t>
  </si>
  <si>
    <t>LAHAUT</t>
  </si>
  <si>
    <t>PISIOTIS</t>
  </si>
  <si>
    <t>KOSMAS - GEORG</t>
  </si>
  <si>
    <t>DAMIAN WALTER</t>
  </si>
  <si>
    <t>HEYDEN</t>
  </si>
  <si>
    <t>THIBAULT</t>
  </si>
  <si>
    <t>VAN DE VELDE</t>
  </si>
  <si>
    <t>REMY</t>
  </si>
  <si>
    <t>OVL052</t>
  </si>
  <si>
    <t>HADI</t>
  </si>
  <si>
    <t>OTHMANE</t>
  </si>
  <si>
    <t>VAN CAENEGEM</t>
  </si>
  <si>
    <t>FELIX</t>
  </si>
  <si>
    <t>OVL047</t>
  </si>
  <si>
    <t>MOUDAKKIRE</t>
  </si>
  <si>
    <t>ELYAS</t>
  </si>
  <si>
    <t>GUICHARD</t>
  </si>
  <si>
    <t>CHAMPION</t>
  </si>
  <si>
    <t>TIMOTHE</t>
  </si>
  <si>
    <t>H041</t>
  </si>
  <si>
    <t>KACPER</t>
  </si>
  <si>
    <t>WVL034</t>
  </si>
  <si>
    <t>SCHIPPEFILT</t>
  </si>
  <si>
    <t>DECKX</t>
  </si>
  <si>
    <t>VICTOR</t>
  </si>
  <si>
    <t>A117</t>
  </si>
  <si>
    <t>LIBERT</t>
  </si>
  <si>
    <t>L119</t>
  </si>
  <si>
    <t>MARTIN</t>
  </si>
  <si>
    <t>GHEZAL</t>
  </si>
  <si>
    <t>RAFAEL</t>
  </si>
  <si>
    <t>CAVAGNA</t>
  </si>
  <si>
    <t>DAVID</t>
  </si>
  <si>
    <t>PIETTE</t>
  </si>
  <si>
    <t>NOAN</t>
  </si>
  <si>
    <t>REYNDERS</t>
  </si>
  <si>
    <t>VANEK</t>
  </si>
  <si>
    <t>JAKUB</t>
  </si>
  <si>
    <t>TANG</t>
  </si>
  <si>
    <t>TEMPERANCE</t>
  </si>
  <si>
    <t>MIN2</t>
  </si>
  <si>
    <t>LEWYCKYJ</t>
  </si>
  <si>
    <t>LESSIA</t>
  </si>
  <si>
    <t>JUN1</t>
  </si>
  <si>
    <t>CHLOE</t>
  </si>
  <si>
    <t>MIN1</t>
  </si>
  <si>
    <t>LISA</t>
  </si>
  <si>
    <t>POU</t>
  </si>
  <si>
    <t>CORYN</t>
  </si>
  <si>
    <t>LINA</t>
  </si>
  <si>
    <t>N076</t>
  </si>
  <si>
    <t>PMIN2</t>
  </si>
  <si>
    <t>YASMINE</t>
  </si>
  <si>
    <t>CAD1</t>
  </si>
  <si>
    <t>LILLY</t>
  </si>
  <si>
    <t>H203</t>
  </si>
  <si>
    <t>CIULLA</t>
  </si>
  <si>
    <t>LOU-ANNE</t>
  </si>
  <si>
    <t>PMIN1</t>
  </si>
  <si>
    <t>SANNE</t>
  </si>
  <si>
    <t>PIDRE RIVERA</t>
  </si>
  <si>
    <t>NOELIA</t>
  </si>
  <si>
    <t>LEANA</t>
  </si>
  <si>
    <t>TOFFOLI</t>
  </si>
  <si>
    <t>EMMA</t>
  </si>
  <si>
    <t>LEGROS</t>
  </si>
  <si>
    <t>EVA</t>
  </si>
  <si>
    <t>DANTINNE</t>
  </si>
  <si>
    <t>CAD2</t>
  </si>
  <si>
    <t>LILOU</t>
  </si>
  <si>
    <t>GOETHALS</t>
  </si>
  <si>
    <t>LORE</t>
  </si>
  <si>
    <t>ILKE</t>
  </si>
  <si>
    <t>VERLEYE</t>
  </si>
  <si>
    <t>CATO</t>
  </si>
  <si>
    <t>GREGOOR</t>
  </si>
  <si>
    <t>GITTE</t>
  </si>
  <si>
    <t>JUN2</t>
  </si>
  <si>
    <t>DE MEYER</t>
  </si>
  <si>
    <t>KATHE</t>
  </si>
  <si>
    <t>ALICIA</t>
  </si>
  <si>
    <t>PUTZEYS</t>
  </si>
  <si>
    <t>NORE</t>
  </si>
  <si>
    <t>SANZAROWSKI</t>
  </si>
  <si>
    <t>ZHANAPRAIA</t>
  </si>
  <si>
    <t>H254</t>
  </si>
  <si>
    <t>WACHEUL</t>
  </si>
  <si>
    <t>ROSIE</t>
  </si>
  <si>
    <t>H399</t>
  </si>
  <si>
    <t>GEEROMS</t>
  </si>
  <si>
    <t>PETERS</t>
  </si>
  <si>
    <t>LOTTE</t>
  </si>
  <si>
    <t>LK007</t>
  </si>
  <si>
    <t>HANNE</t>
  </si>
  <si>
    <t>HOUSIAUX</t>
  </si>
  <si>
    <t>CAPUCINE</t>
  </si>
  <si>
    <t>N052</t>
  </si>
  <si>
    <t>BASTIAENS</t>
  </si>
  <si>
    <t>JULIE</t>
  </si>
  <si>
    <t>A130</t>
  </si>
  <si>
    <t>MERMANS</t>
  </si>
  <si>
    <t>INTHE</t>
  </si>
  <si>
    <t>VERMANDEL</t>
  </si>
  <si>
    <t>ELLA</t>
  </si>
  <si>
    <t>WVL134</t>
  </si>
  <si>
    <t>DESIR</t>
  </si>
  <si>
    <t>NOELYSE</t>
  </si>
  <si>
    <t>LOLA</t>
  </si>
  <si>
    <t>MOSSELMANS</t>
  </si>
  <si>
    <t>LINDE</t>
  </si>
  <si>
    <t>LEYSENS</t>
  </si>
  <si>
    <t>DE LEY</t>
  </si>
  <si>
    <t>LAURE</t>
  </si>
  <si>
    <t>DESLYPER</t>
  </si>
  <si>
    <t>IRINA</t>
  </si>
  <si>
    <t>CEULEMANS</t>
  </si>
  <si>
    <t>CLARA</t>
  </si>
  <si>
    <t>JUN3</t>
  </si>
  <si>
    <t>CHAPODZE</t>
  </si>
  <si>
    <t>MARIE</t>
  </si>
  <si>
    <t>DEDECKER</t>
  </si>
  <si>
    <t>JULIETTE</t>
  </si>
  <si>
    <t>Lx039</t>
  </si>
  <si>
    <t>LAFFINEUR</t>
  </si>
  <si>
    <t>EMILY</t>
  </si>
  <si>
    <t>NUYTTENS</t>
  </si>
  <si>
    <t>GIANNINI</t>
  </si>
  <si>
    <t>RIFFLART</t>
  </si>
  <si>
    <t>AMANDINE</t>
  </si>
  <si>
    <t>CHARLOTTE</t>
  </si>
  <si>
    <t>TESSA</t>
  </si>
  <si>
    <t>BUREAU</t>
  </si>
  <si>
    <t>ELEA</t>
  </si>
  <si>
    <t>AELST</t>
  </si>
  <si>
    <t>A095</t>
  </si>
  <si>
    <t>BILLEMONT</t>
  </si>
  <si>
    <t>MARGAUX</t>
  </si>
  <si>
    <t>KOTTGEN</t>
  </si>
  <si>
    <t>MARYSE</t>
  </si>
  <si>
    <t>PAUWELS</t>
  </si>
  <si>
    <t>LAMBRECHTS</t>
  </si>
  <si>
    <t>JANNE</t>
  </si>
  <si>
    <t>VAN ZUYLEN VAN NYEVELT</t>
  </si>
  <si>
    <t>MAYA</t>
  </si>
  <si>
    <t>CZAPLICKI</t>
  </si>
  <si>
    <t>EMELINE</t>
  </si>
  <si>
    <t>Lx076</t>
  </si>
  <si>
    <t>ANAIS</t>
  </si>
  <si>
    <t>GUISSARD</t>
  </si>
  <si>
    <t>LILA</t>
  </si>
  <si>
    <t>MACARENCO</t>
  </si>
  <si>
    <t>SERAFIMA</t>
  </si>
  <si>
    <t>VANSNICK</t>
  </si>
  <si>
    <t>VALENTINE</t>
  </si>
  <si>
    <t>BOAMRAN</t>
  </si>
  <si>
    <t>TASNIM</t>
  </si>
  <si>
    <t>DUPONT</t>
  </si>
  <si>
    <t>CELIA</t>
  </si>
  <si>
    <t>LABAERE</t>
  </si>
  <si>
    <t>ART</t>
  </si>
  <si>
    <t>LISE</t>
  </si>
  <si>
    <t>HAZEE</t>
  </si>
  <si>
    <t>NINA</t>
  </si>
  <si>
    <t>RADERMACKER</t>
  </si>
  <si>
    <t>L351</t>
  </si>
  <si>
    <t>SINGH</t>
  </si>
  <si>
    <t>TANISHA</t>
  </si>
  <si>
    <t>BBW000</t>
  </si>
  <si>
    <t>COLLA</t>
  </si>
  <si>
    <t>SVREN</t>
  </si>
  <si>
    <t>AMINA</t>
  </si>
  <si>
    <t>ALICE</t>
  </si>
  <si>
    <t>Youth Ranking Girls - Juniors</t>
  </si>
  <si>
    <t>Youth Ranking Girls - Mixte Cadets &amp; Minimes</t>
  </si>
  <si>
    <t>Youth Ranking Girls - Cadets</t>
  </si>
  <si>
    <t>Youth Ranking Girls - Minimes</t>
  </si>
  <si>
    <t>Youth Ranking Girls - Preminimes</t>
  </si>
  <si>
    <t>Youth Ranking Boys - Cadets</t>
  </si>
  <si>
    <t>Youth Ranking Boys - Minimes</t>
  </si>
  <si>
    <t>Youth Ranking Boys - Préminimes</t>
  </si>
  <si>
    <t>Youth Ranking Boys - Mixte Cadets &amp; Minimes</t>
  </si>
  <si>
    <t>149333</t>
  </si>
  <si>
    <t>168955</t>
  </si>
  <si>
    <t>523089</t>
  </si>
  <si>
    <t>146611</t>
  </si>
  <si>
    <t>154593</t>
  </si>
  <si>
    <t>154130</t>
  </si>
  <si>
    <t>158880</t>
  </si>
  <si>
    <t>523479</t>
  </si>
  <si>
    <t>149095</t>
  </si>
  <si>
    <t>158591</t>
  </si>
  <si>
    <t>156616</t>
  </si>
  <si>
    <t>163553</t>
  </si>
  <si>
    <t>156275</t>
  </si>
  <si>
    <t>155921</t>
  </si>
  <si>
    <t>162682</t>
  </si>
  <si>
    <t>519428</t>
  </si>
  <si>
    <t>155916</t>
  </si>
  <si>
    <t>159895</t>
  </si>
  <si>
    <t>158241</t>
  </si>
  <si>
    <t>163933</t>
  </si>
  <si>
    <t>529510</t>
  </si>
  <si>
    <t>158635</t>
  </si>
  <si>
    <t>525598</t>
  </si>
  <si>
    <t>523102</t>
  </si>
  <si>
    <t>158038</t>
  </si>
  <si>
    <t>161469</t>
  </si>
  <si>
    <t>166576</t>
  </si>
  <si>
    <t>156096</t>
  </si>
  <si>
    <t>157487</t>
  </si>
  <si>
    <t>161672</t>
  </si>
  <si>
    <t>166640</t>
  </si>
  <si>
    <t>523941</t>
  </si>
  <si>
    <t>159985</t>
  </si>
  <si>
    <t>164955</t>
  </si>
  <si>
    <t>163018</t>
  </si>
  <si>
    <t>160794</t>
  </si>
  <si>
    <t>166813</t>
  </si>
  <si>
    <t>159619</t>
  </si>
  <si>
    <t>158590</t>
  </si>
  <si>
    <t>525974</t>
  </si>
  <si>
    <t>166582</t>
  </si>
  <si>
    <t>160647</t>
  </si>
  <si>
    <t>162062</t>
  </si>
  <si>
    <t>161746</t>
  </si>
  <si>
    <t>162060</t>
  </si>
  <si>
    <t>168773</t>
  </si>
  <si>
    <t>159583</t>
  </si>
  <si>
    <t>159001</t>
  </si>
  <si>
    <t>166452</t>
  </si>
  <si>
    <t>528929</t>
  </si>
  <si>
    <t>162061</t>
  </si>
  <si>
    <t>166617</t>
  </si>
  <si>
    <t>524709</t>
  </si>
  <si>
    <t>165496</t>
  </si>
  <si>
    <t>524238</t>
  </si>
  <si>
    <t>152494</t>
  </si>
  <si>
    <t>149447</t>
  </si>
  <si>
    <t>525908</t>
  </si>
  <si>
    <t>518894</t>
  </si>
  <si>
    <t>158959</t>
  </si>
  <si>
    <t>525762</t>
  </si>
  <si>
    <t>523661</t>
  </si>
  <si>
    <t>148221</t>
  </si>
  <si>
    <t>153197</t>
  </si>
  <si>
    <t>155638</t>
  </si>
  <si>
    <t>153738</t>
  </si>
  <si>
    <t>146485</t>
  </si>
  <si>
    <t>160951</t>
  </si>
  <si>
    <t>166963</t>
  </si>
  <si>
    <t>524538</t>
  </si>
  <si>
    <t>164548</t>
  </si>
  <si>
    <t>162047</t>
  </si>
  <si>
    <t>525433</t>
  </si>
  <si>
    <t>169278</t>
  </si>
  <si>
    <t>524944</t>
  </si>
  <si>
    <t>526227</t>
  </si>
  <si>
    <t>156009</t>
  </si>
  <si>
    <t>163903</t>
  </si>
  <si>
    <t>160470</t>
  </si>
  <si>
    <t>524778</t>
  </si>
  <si>
    <t>149749</t>
  </si>
  <si>
    <t>524246</t>
  </si>
  <si>
    <t>155587</t>
  </si>
  <si>
    <t>163422</t>
  </si>
  <si>
    <t>160519</t>
  </si>
  <si>
    <t>159703</t>
  </si>
  <si>
    <t>ODEON</t>
  </si>
  <si>
    <t>LEA</t>
  </si>
  <si>
    <t>WOJCIK</t>
  </si>
  <si>
    <t>Category</t>
  </si>
  <si>
    <t>RASKIN</t>
  </si>
  <si>
    <t>VIZZINI</t>
  </si>
  <si>
    <t>TIMEO</t>
  </si>
  <si>
    <t>DUTHOY</t>
  </si>
  <si>
    <t>JOSSE</t>
  </si>
  <si>
    <t>TAILDEMAN</t>
  </si>
  <si>
    <t>MORASCHI</t>
  </si>
  <si>
    <t>LUCA</t>
  </si>
  <si>
    <t>JONET</t>
  </si>
  <si>
    <t>RENKENS</t>
  </si>
  <si>
    <t>FANNY</t>
  </si>
  <si>
    <t>L284</t>
  </si>
  <si>
    <t>LEGRAND</t>
  </si>
  <si>
    <t>SOLENE</t>
  </si>
  <si>
    <t>KESSELS</t>
  </si>
  <si>
    <t>AXELLE</t>
  </si>
  <si>
    <t>169393</t>
  </si>
  <si>
    <t>165342</t>
  </si>
  <si>
    <t>MASSART</t>
  </si>
  <si>
    <t>AFTT</t>
  </si>
  <si>
    <t>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</si>
</sst>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athieu/FRBTT/CNT&amp;E/com%20CNJ/Programme%20CNJ/Inscriptions/inscription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ING"/>
      <sheetName val="PLAYER NOT VALID"/>
      <sheetName val="ID RANKING"/>
      <sheetName val="DIVISION"/>
      <sheetName val="IMPORT"/>
      <sheetName val="Feuil1"/>
    </sheetNames>
    <sheetDataSet>
      <sheetData sheetId="0"/>
      <sheetData sheetId="1"/>
      <sheetData sheetId="2">
        <row r="1">
          <cell r="A1" t="str">
            <v>A</v>
          </cell>
          <cell r="B1">
            <v>1</v>
          </cell>
        </row>
        <row r="2">
          <cell r="A2" t="str">
            <v>B0</v>
          </cell>
          <cell r="B2">
            <v>2</v>
          </cell>
        </row>
        <row r="3">
          <cell r="A3" t="str">
            <v>B2</v>
          </cell>
          <cell r="B3">
            <v>3</v>
          </cell>
        </row>
        <row r="4">
          <cell r="A4" t="str">
            <v>B4</v>
          </cell>
          <cell r="B4">
            <v>4</v>
          </cell>
        </row>
        <row r="5">
          <cell r="A5" t="str">
            <v>B6</v>
          </cell>
          <cell r="B5">
            <v>5</v>
          </cell>
        </row>
        <row r="6">
          <cell r="A6" t="str">
            <v>C0</v>
          </cell>
          <cell r="B6">
            <v>6</v>
          </cell>
        </row>
        <row r="7">
          <cell r="A7" t="str">
            <v>C2</v>
          </cell>
          <cell r="B7">
            <v>7</v>
          </cell>
        </row>
        <row r="8">
          <cell r="A8" t="str">
            <v>C4</v>
          </cell>
          <cell r="B8">
            <v>8</v>
          </cell>
        </row>
        <row r="9">
          <cell r="A9" t="str">
            <v>C6</v>
          </cell>
          <cell r="B9">
            <v>9</v>
          </cell>
        </row>
        <row r="10">
          <cell r="A10" t="str">
            <v>D0</v>
          </cell>
          <cell r="B10">
            <v>10</v>
          </cell>
        </row>
        <row r="11">
          <cell r="A11" t="str">
            <v>D2</v>
          </cell>
          <cell r="B11">
            <v>11</v>
          </cell>
        </row>
        <row r="12">
          <cell r="A12" t="str">
            <v>D4</v>
          </cell>
          <cell r="B12">
            <v>12</v>
          </cell>
        </row>
        <row r="13">
          <cell r="A13" t="str">
            <v>D6</v>
          </cell>
          <cell r="B13">
            <v>13</v>
          </cell>
        </row>
        <row r="14">
          <cell r="A14" t="str">
            <v>E0</v>
          </cell>
          <cell r="B14">
            <v>14</v>
          </cell>
        </row>
        <row r="15">
          <cell r="A15" t="str">
            <v>E2</v>
          </cell>
          <cell r="B15">
            <v>15</v>
          </cell>
        </row>
        <row r="16">
          <cell r="A16" t="str">
            <v>E4</v>
          </cell>
          <cell r="B16">
            <v>16</v>
          </cell>
        </row>
        <row r="17">
          <cell r="A17" t="str">
            <v>E6</v>
          </cell>
          <cell r="B17">
            <v>17</v>
          </cell>
        </row>
        <row r="18">
          <cell r="A18" t="str">
            <v>NC</v>
          </cell>
          <cell r="B18">
            <v>18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workbookViewId="0">
      <selection activeCell="C4" sqref="C4"/>
    </sheetView>
  </sheetViews>
  <sheetFormatPr baseColWidth="10" defaultColWidth="11.42578125" defaultRowHeight="25.5" customHeight="1" x14ac:dyDescent="0.25"/>
  <cols>
    <col min="1" max="2" width="11.42578125" style="2"/>
    <col min="3" max="3" width="57.7109375" style="2" customWidth="1"/>
    <col min="4" max="16384" width="11.42578125" style="2"/>
  </cols>
  <sheetData>
    <row r="1" spans="1:10" ht="25.5" customHeight="1" x14ac:dyDescent="0.25">
      <c r="A1" s="12" t="s">
        <v>538</v>
      </c>
      <c r="B1" s="12"/>
      <c r="C1" s="12"/>
      <c r="D1" s="12"/>
      <c r="E1" s="12" t="s">
        <v>4</v>
      </c>
      <c r="F1" s="12"/>
      <c r="G1" s="12"/>
      <c r="H1" s="12"/>
      <c r="I1" s="12"/>
      <c r="J1" s="12"/>
    </row>
    <row r="2" spans="1:10" ht="25.5" customHeight="1" x14ac:dyDescent="0.25">
      <c r="A2" s="1" t="s">
        <v>1</v>
      </c>
      <c r="B2" s="1" t="s">
        <v>2</v>
      </c>
      <c r="C2" s="1" t="s">
        <v>3</v>
      </c>
      <c r="D2" s="1" t="s">
        <v>636</v>
      </c>
      <c r="E2" s="1" t="s">
        <v>8</v>
      </c>
      <c r="F2" s="1" t="s">
        <v>9</v>
      </c>
      <c r="G2" s="1" t="s">
        <v>10</v>
      </c>
      <c r="H2" s="1" t="s">
        <v>5</v>
      </c>
      <c r="I2" s="1" t="s">
        <v>6</v>
      </c>
      <c r="J2" s="4" t="s">
        <v>7</v>
      </c>
    </row>
    <row r="3" spans="1:10" ht="25.5" customHeight="1" x14ac:dyDescent="0.25">
      <c r="A3" s="3">
        <v>1</v>
      </c>
      <c r="B3" s="3" t="s">
        <v>601</v>
      </c>
      <c r="C3" s="3" t="str">
        <f>CONCATENATE(VLOOKUP(VALUE(B3),'Listing Players'!A:I,2,FALSE)," ",VLOOKUP(VALUE(B3),'Listing Players'!A:I,3,FALSE)," - ",VLOOKUP(VALUE(B3),'Listing Players'!A:I,4,FALSE)," - ",VLOOKUP(VALUE(B3),'Listing Players'!A:I,5,FALSE))</f>
        <v>LEWYCKYJ LESSIA - Vl-B283 - B0</v>
      </c>
      <c r="D3" s="3" t="str">
        <f>VLOOKUP(VALUE(B3),'Listing Players'!A:I,8,FALSE)</f>
        <v>JUN1</v>
      </c>
      <c r="E3" s="3">
        <v>75</v>
      </c>
      <c r="F3" s="3">
        <v>75</v>
      </c>
      <c r="G3" s="3">
        <v>65</v>
      </c>
      <c r="H3" s="3">
        <v>0</v>
      </c>
      <c r="I3" s="3">
        <v>0</v>
      </c>
      <c r="J3" s="4">
        <f t="shared" ref="J3:J19" si="0">SUM(LARGE(E3:G3,1), LARGE(E3:G3,2),H3:I3)</f>
        <v>150</v>
      </c>
    </row>
    <row r="4" spans="1:10" ht="25.5" customHeight="1" x14ac:dyDescent="0.25">
      <c r="A4" s="3">
        <v>2</v>
      </c>
      <c r="B4" s="3" t="s">
        <v>605</v>
      </c>
      <c r="C4" s="3" t="str">
        <f>CONCATENATE(VLOOKUP(VALUE(B4),'Listing Players'!A:I,2,FALSE)," ",VLOOKUP(VALUE(B4),'Listing Players'!A:I,3,FALSE)," - ",VLOOKUP(VALUE(B4),'Listing Players'!A:I,4,FALSE)," - ",VLOOKUP(VALUE(B4),'Listing Players'!A:I,5,FALSE))</f>
        <v>NUYTTENS LOTTE - Vl-B234 - B0</v>
      </c>
      <c r="D4" s="3" t="str">
        <f>VLOOKUP(VALUE(B4),'Listing Players'!A:I,8,FALSE)</f>
        <v>JUN1</v>
      </c>
      <c r="E4" s="3">
        <v>55</v>
      </c>
      <c r="F4" s="3">
        <v>70</v>
      </c>
      <c r="G4" s="3">
        <v>75</v>
      </c>
      <c r="H4" s="3">
        <v>0</v>
      </c>
      <c r="I4" s="3">
        <v>0</v>
      </c>
      <c r="J4" s="4">
        <f t="shared" si="0"/>
        <v>145</v>
      </c>
    </row>
    <row r="5" spans="1:10" ht="25.5" customHeight="1" x14ac:dyDescent="0.25">
      <c r="A5" s="3">
        <v>3</v>
      </c>
      <c r="B5" s="3" t="s">
        <v>603</v>
      </c>
      <c r="C5" s="3" t="str">
        <f>CONCATENATE(VLOOKUP(VALUE(B5),'Listing Players'!A:I,2,FALSE)," ",VLOOKUP(VALUE(B5),'Listing Players'!A:I,3,FALSE)," - ",VLOOKUP(VALUE(B5),'Listing Players'!A:I,4,FALSE)," - ",VLOOKUP(VALUE(B5),'Listing Players'!A:I,5,FALSE))</f>
        <v>LAFFINEUR LILLY - N051 - B0</v>
      </c>
      <c r="D5" s="3" t="str">
        <f>VLOOKUP(VALUE(B5),'Listing Players'!A:I,8,FALSE)</f>
        <v>JUN2</v>
      </c>
      <c r="E5" s="3">
        <v>65</v>
      </c>
      <c r="F5" s="3">
        <v>65</v>
      </c>
      <c r="G5" s="3">
        <v>70</v>
      </c>
      <c r="H5" s="3">
        <v>0</v>
      </c>
      <c r="I5" s="3">
        <v>0</v>
      </c>
      <c r="J5" s="4">
        <f t="shared" si="0"/>
        <v>135</v>
      </c>
    </row>
    <row r="6" spans="1:10" ht="25.5" customHeight="1" x14ac:dyDescent="0.25">
      <c r="A6" s="3">
        <v>4</v>
      </c>
      <c r="B6" s="3" t="s">
        <v>602</v>
      </c>
      <c r="C6" s="3" t="str">
        <f>CONCATENATE(VLOOKUP(VALUE(B6),'Listing Players'!A:I,2,FALSE)," ",VLOOKUP(VALUE(B6),'Listing Players'!A:I,3,FALSE)," - ",VLOOKUP(VALUE(B6),'Listing Players'!A:I,4,FALSE)," - ",VLOOKUP(VALUE(B6),'Listing Players'!A:I,5,FALSE))</f>
        <v>ROMAIN ANAIS - N051 - B2</v>
      </c>
      <c r="D6" s="3" t="str">
        <f>VLOOKUP(VALUE(B6),'Listing Players'!A:I,8,FALSE)</f>
        <v>JUN2</v>
      </c>
      <c r="E6" s="3">
        <v>70</v>
      </c>
      <c r="F6" s="3">
        <v>45</v>
      </c>
      <c r="G6" s="3">
        <v>50</v>
      </c>
      <c r="H6" s="3">
        <v>0</v>
      </c>
      <c r="I6" s="3">
        <v>0</v>
      </c>
      <c r="J6" s="4">
        <f t="shared" si="0"/>
        <v>120</v>
      </c>
    </row>
    <row r="7" spans="1:10" ht="25.5" customHeight="1" x14ac:dyDescent="0.25">
      <c r="A7" s="3">
        <v>5</v>
      </c>
      <c r="B7" s="3" t="s">
        <v>604</v>
      </c>
      <c r="C7" s="3" t="str">
        <f>CONCATENATE(VLOOKUP(VALUE(B7),'Listing Players'!A:I,2,FALSE)," ",VLOOKUP(VALUE(B7),'Listing Players'!A:I,3,FALSE)," - ",VLOOKUP(VALUE(B7),'Listing Players'!A:I,4,FALSE)," - ",VLOOKUP(VALUE(B7),'Listing Players'!A:I,5,FALSE))</f>
        <v>DE MEYER KATHE - Vl-B234 - B0</v>
      </c>
      <c r="D7" s="3" t="str">
        <f>VLOOKUP(VALUE(B7),'Listing Players'!A:I,8,FALSE)</f>
        <v>JUN1</v>
      </c>
      <c r="E7" s="3">
        <v>60</v>
      </c>
      <c r="F7" s="3">
        <v>60</v>
      </c>
      <c r="G7" s="3">
        <v>55</v>
      </c>
      <c r="H7" s="3">
        <v>0</v>
      </c>
      <c r="I7" s="3">
        <v>0</v>
      </c>
      <c r="J7" s="4">
        <f t="shared" si="0"/>
        <v>120</v>
      </c>
    </row>
    <row r="8" spans="1:10" ht="25.5" customHeight="1" x14ac:dyDescent="0.25">
      <c r="A8" s="3">
        <v>6</v>
      </c>
      <c r="B8" s="3" t="s">
        <v>611</v>
      </c>
      <c r="C8" s="3" t="str">
        <f>CONCATENATE(VLOOKUP(VALUE(B8),'Listing Players'!A:I,2,FALSE)," ",VLOOKUP(VALUE(B8),'Listing Players'!A:I,3,FALSE)," - ",VLOOKUP(VALUE(B8),'Listing Players'!A:I,4,FALSE)," - ",VLOOKUP(VALUE(B8),'Listing Players'!A:I,5,FALSE))</f>
        <v>WARRAND ALICIA - H203 - B2</v>
      </c>
      <c r="D8" s="3" t="str">
        <f>VLOOKUP(VALUE(B8),'Listing Players'!A:I,8,FALSE)</f>
        <v>JUN1</v>
      </c>
      <c r="E8" s="3">
        <v>25</v>
      </c>
      <c r="F8" s="3">
        <v>55</v>
      </c>
      <c r="G8" s="3">
        <v>45</v>
      </c>
      <c r="H8" s="3">
        <v>0</v>
      </c>
      <c r="I8" s="3">
        <v>0</v>
      </c>
      <c r="J8" s="4">
        <f t="shared" si="0"/>
        <v>100</v>
      </c>
    </row>
    <row r="9" spans="1:10" ht="25.5" customHeight="1" x14ac:dyDescent="0.25">
      <c r="A9" s="3">
        <v>7</v>
      </c>
      <c r="B9" s="3" t="s">
        <v>606</v>
      </c>
      <c r="C9" s="3" t="str">
        <f>CONCATENATE(VLOOKUP(VALUE(B9),'Listing Players'!A:I,2,FALSE)," ",VLOOKUP(VALUE(B9),'Listing Players'!A:I,3,FALSE)," - ",VLOOKUP(VALUE(B9),'Listing Players'!A:I,4,FALSE)," - ",VLOOKUP(VALUE(B9),'Listing Players'!A:I,5,FALSE))</f>
        <v>VANDENBULCKE LILLY - H203 - B2</v>
      </c>
      <c r="D9" s="3" t="str">
        <f>VLOOKUP(VALUE(B9),'Listing Players'!A:I,8,FALSE)</f>
        <v>JUN1</v>
      </c>
      <c r="E9" s="3">
        <v>50</v>
      </c>
      <c r="F9" s="3">
        <v>40</v>
      </c>
      <c r="G9" s="3">
        <v>40</v>
      </c>
      <c r="H9" s="3">
        <v>0</v>
      </c>
      <c r="I9" s="3">
        <v>0</v>
      </c>
      <c r="J9" s="4">
        <f t="shared" si="0"/>
        <v>90</v>
      </c>
    </row>
    <row r="10" spans="1:10" ht="25.5" customHeight="1" x14ac:dyDescent="0.25">
      <c r="A10" s="3">
        <v>8</v>
      </c>
      <c r="B10" s="3" t="s">
        <v>610</v>
      </c>
      <c r="C10" s="3" t="str">
        <f>CONCATENATE(VLOOKUP(VALUE(B10),'Listing Players'!A:I,2,FALSE)," ",VLOOKUP(VALUE(B10),'Listing Players'!A:I,3,FALSE)," - ",VLOOKUP(VALUE(B10),'Listing Players'!A:I,4,FALSE)," - ",VLOOKUP(VALUE(B10),'Listing Players'!A:I,5,FALSE))</f>
        <v>GIANNINI EVA - Lx039 - B2</v>
      </c>
      <c r="D10" s="3" t="str">
        <f>VLOOKUP(VALUE(B10),'Listing Players'!A:I,8,FALSE)</f>
        <v>JUN3</v>
      </c>
      <c r="E10" s="3">
        <v>30</v>
      </c>
      <c r="F10" s="3">
        <v>50</v>
      </c>
      <c r="G10" s="3">
        <v>20</v>
      </c>
      <c r="H10" s="3">
        <v>0</v>
      </c>
      <c r="I10" s="3">
        <v>0</v>
      </c>
      <c r="J10" s="4">
        <f t="shared" si="0"/>
        <v>80</v>
      </c>
    </row>
    <row r="11" spans="1:10" ht="25.5" customHeight="1" x14ac:dyDescent="0.25">
      <c r="A11" s="3">
        <v>9</v>
      </c>
      <c r="B11" s="3" t="s">
        <v>607</v>
      </c>
      <c r="C11" s="3" t="str">
        <f>CONCATENATE(VLOOKUP(VALUE(B11),'Listing Players'!A:I,2,FALSE)," ",VLOOKUP(VALUE(B11),'Listing Players'!A:I,3,FALSE)," - ",VLOOKUP(VALUE(B11),'Listing Players'!A:I,4,FALSE)," - ",VLOOKUP(VALUE(B11),'Listing Players'!A:I,5,FALSE))</f>
        <v>GREGOOR GITTE - LK103 - B4</v>
      </c>
      <c r="D11" s="3" t="str">
        <f>VLOOKUP(VALUE(B11),'Listing Players'!A:I,8,FALSE)</f>
        <v>JUN2</v>
      </c>
      <c r="E11" s="3">
        <v>45</v>
      </c>
      <c r="F11" s="3">
        <v>35</v>
      </c>
      <c r="G11" s="3">
        <v>25</v>
      </c>
      <c r="H11" s="3">
        <v>0</v>
      </c>
      <c r="I11" s="3">
        <v>0</v>
      </c>
      <c r="J11" s="4">
        <f t="shared" si="0"/>
        <v>80</v>
      </c>
    </row>
    <row r="12" spans="1:10" ht="25.5" customHeight="1" x14ac:dyDescent="0.25">
      <c r="A12" s="3">
        <v>10</v>
      </c>
      <c r="B12" s="3" t="s">
        <v>608</v>
      </c>
      <c r="C12" s="3" t="str">
        <f>CONCATENATE(VLOOKUP(VALUE(B12),'Listing Players'!A:I,2,FALSE)," ",VLOOKUP(VALUE(B12),'Listing Players'!A:I,3,FALSE)," - ",VLOOKUP(VALUE(B12),'Listing Players'!A:I,4,FALSE)," - ",VLOOKUP(VALUE(B12),'Listing Players'!A:I,5,FALSE))</f>
        <v>MERMANS INTHE - A147 - B2</v>
      </c>
      <c r="D12" s="3" t="str">
        <f>VLOOKUP(VALUE(B12),'Listing Players'!A:I,8,FALSE)</f>
        <v>JUN2</v>
      </c>
      <c r="E12" s="3">
        <v>40</v>
      </c>
      <c r="F12" s="3">
        <v>30</v>
      </c>
      <c r="G12" s="3">
        <v>35</v>
      </c>
      <c r="H12" s="3">
        <v>0</v>
      </c>
      <c r="I12" s="3">
        <v>0</v>
      </c>
      <c r="J12" s="4">
        <f t="shared" si="0"/>
        <v>75</v>
      </c>
    </row>
    <row r="13" spans="1:10" ht="25.5" customHeight="1" x14ac:dyDescent="0.25">
      <c r="A13" s="3">
        <v>11</v>
      </c>
      <c r="B13" s="3">
        <v>153445</v>
      </c>
      <c r="C13" s="3" t="str">
        <f>CONCATENATE(VLOOKUP(VALUE(B13),'Listing Players'!A:I,2,FALSE)," ",VLOOKUP(VALUE(B13),'Listing Players'!A:I,3,FALSE)," - ",VLOOKUP(VALUE(B13),'Listing Players'!A:I,4,FALSE)," - ",VLOOKUP(VALUE(B13),'Listing Players'!A:I,5,FALSE))</f>
        <v>MASSART LILOU - AFTT - A</v>
      </c>
      <c r="D13" s="3" t="str">
        <f>VLOOKUP(VALUE(B13),'Listing Players'!A:I,8,FALSE)</f>
        <v>JUN3</v>
      </c>
      <c r="E13" s="3">
        <v>0</v>
      </c>
      <c r="F13" s="3">
        <v>0</v>
      </c>
      <c r="G13" s="3">
        <v>60</v>
      </c>
      <c r="H13" s="3">
        <v>0</v>
      </c>
      <c r="I13" s="3">
        <v>0</v>
      </c>
      <c r="J13" s="4">
        <f t="shared" si="0"/>
        <v>60</v>
      </c>
    </row>
    <row r="14" spans="1:10" ht="25.5" customHeight="1" x14ac:dyDescent="0.25">
      <c r="A14" s="3">
        <v>12</v>
      </c>
      <c r="B14" s="3" t="s">
        <v>609</v>
      </c>
      <c r="C14" s="3" t="str">
        <f>CONCATENATE(VLOOKUP(VALUE(B14),'Listing Players'!A:I,2,FALSE)," ",VLOOKUP(VALUE(B14),'Listing Players'!A:I,3,FALSE)," - ",VLOOKUP(VALUE(B14),'Listing Players'!A:I,4,FALSE)," - ",VLOOKUP(VALUE(B14),'Listing Players'!A:I,5,FALSE))</f>
        <v>CEULEMANS CLARA - L323 - B2</v>
      </c>
      <c r="D14" s="3" t="str">
        <f>VLOOKUP(VALUE(B14),'Listing Players'!A:I,8,FALSE)</f>
        <v>JUN3</v>
      </c>
      <c r="E14" s="3">
        <v>35</v>
      </c>
      <c r="F14" s="3">
        <v>25</v>
      </c>
      <c r="G14" s="3">
        <v>18</v>
      </c>
      <c r="H14" s="3">
        <v>0</v>
      </c>
      <c r="I14" s="3">
        <v>0</v>
      </c>
      <c r="J14" s="4">
        <f t="shared" si="0"/>
        <v>60</v>
      </c>
    </row>
    <row r="15" spans="1:10" ht="25.5" customHeight="1" x14ac:dyDescent="0.25">
      <c r="A15" s="3">
        <v>13</v>
      </c>
      <c r="B15" s="3" t="s">
        <v>615</v>
      </c>
      <c r="C15" s="3" t="str">
        <f>CONCATENATE(VLOOKUP(VALUE(B15),'Listing Players'!A:I,2,FALSE)," ",VLOOKUP(VALUE(B15),'Listing Players'!A:I,3,FALSE)," - ",VLOOKUP(VALUE(B15),'Listing Players'!A:I,4,FALSE)," - ",VLOOKUP(VALUE(B15),'Listing Players'!A:I,5,FALSE))</f>
        <v>CZAPLICKI EMELINE - Lx076 - C0</v>
      </c>
      <c r="D15" s="3" t="str">
        <f>VLOOKUP(VALUE(B15),'Listing Players'!A:I,8,FALSE)</f>
        <v>JUN1</v>
      </c>
      <c r="E15" s="3">
        <v>14</v>
      </c>
      <c r="F15" s="3">
        <v>20</v>
      </c>
      <c r="G15" s="3">
        <v>30</v>
      </c>
      <c r="H15" s="3">
        <v>0</v>
      </c>
      <c r="I15" s="3">
        <v>0</v>
      </c>
      <c r="J15" s="4">
        <f t="shared" si="0"/>
        <v>50</v>
      </c>
    </row>
    <row r="16" spans="1:10" ht="25.5" customHeight="1" x14ac:dyDescent="0.25">
      <c r="A16" s="3">
        <v>14</v>
      </c>
      <c r="B16" s="3" t="s">
        <v>612</v>
      </c>
      <c r="C16" s="3" t="str">
        <f>CONCATENATE(VLOOKUP(VALUE(B16),'Listing Players'!A:I,2,FALSE)," ",VLOOKUP(VALUE(B16),'Listing Players'!A:I,3,FALSE)," - ",VLOOKUP(VALUE(B16),'Listing Players'!A:I,4,FALSE)," - ",VLOOKUP(VALUE(B16),'Listing Players'!A:I,5,FALSE))</f>
        <v>DUPONT CELIA - BBW179 - B4</v>
      </c>
      <c r="D16" s="3" t="str">
        <f>VLOOKUP(VALUE(B16),'Listing Players'!A:I,8,FALSE)</f>
        <v>JUN3</v>
      </c>
      <c r="E16" s="3">
        <v>20</v>
      </c>
      <c r="F16" s="3">
        <v>16</v>
      </c>
      <c r="G16" s="3">
        <v>0</v>
      </c>
      <c r="H16" s="3">
        <v>0</v>
      </c>
      <c r="I16" s="3">
        <v>0</v>
      </c>
      <c r="J16" s="4">
        <f t="shared" si="0"/>
        <v>36</v>
      </c>
    </row>
    <row r="17" spans="1:10" ht="25.5" customHeight="1" x14ac:dyDescent="0.25">
      <c r="A17" s="3">
        <v>15</v>
      </c>
      <c r="B17" s="3" t="s">
        <v>613</v>
      </c>
      <c r="C17" s="3" t="str">
        <f>CONCATENATE(VLOOKUP(VALUE(B17),'Listing Players'!A:I,2,FALSE)," ",VLOOKUP(VALUE(B17),'Listing Players'!A:I,3,FALSE)," - ",VLOOKUP(VALUE(B17),'Listing Players'!A:I,4,FALSE)," - ",VLOOKUP(VALUE(B17),'Listing Players'!A:I,5,FALSE))</f>
        <v>BUREAU ELEA - N076 - B4</v>
      </c>
      <c r="D17" s="3" t="str">
        <f>VLOOKUP(VALUE(B17),'Listing Players'!A:I,8,FALSE)</f>
        <v>JUN3</v>
      </c>
      <c r="E17" s="3">
        <v>18</v>
      </c>
      <c r="F17" s="3">
        <v>14</v>
      </c>
      <c r="G17" s="3">
        <v>0</v>
      </c>
      <c r="H17" s="3">
        <v>0</v>
      </c>
      <c r="I17" s="3">
        <v>0</v>
      </c>
      <c r="J17" s="4">
        <f t="shared" si="0"/>
        <v>32</v>
      </c>
    </row>
    <row r="18" spans="1:10" ht="25.5" customHeight="1" x14ac:dyDescent="0.25">
      <c r="A18" s="3">
        <v>16</v>
      </c>
      <c r="B18" s="3">
        <v>153449</v>
      </c>
      <c r="C18" s="3" t="str">
        <f>CONCATENATE(VLOOKUP(VALUE(B18),'Listing Players'!A:I,2,FALSE)," ",VLOOKUP(VALUE(B18),'Listing Players'!A:I,3,FALSE)," - ",VLOOKUP(VALUE(B18),'Listing Players'!A:I,4,FALSE)," - ",VLOOKUP(VALUE(B18),'Listing Players'!A:I,5,FALSE))</f>
        <v>RENKENS FANNY - L284 - B4</v>
      </c>
      <c r="D18" s="3" t="str">
        <f>VLOOKUP(VALUE(B18),'Listing Players'!A:I,8,FALSE)</f>
        <v>JUN3</v>
      </c>
      <c r="E18" s="3">
        <v>0</v>
      </c>
      <c r="F18" s="3">
        <v>18</v>
      </c>
      <c r="G18" s="3">
        <v>0</v>
      </c>
      <c r="H18" s="3">
        <v>0</v>
      </c>
      <c r="I18" s="3">
        <v>0</v>
      </c>
      <c r="J18" s="4">
        <f t="shared" si="0"/>
        <v>18</v>
      </c>
    </row>
    <row r="19" spans="1:10" ht="25.5" customHeight="1" x14ac:dyDescent="0.25">
      <c r="A19" s="3">
        <v>17</v>
      </c>
      <c r="B19" s="3" t="s">
        <v>614</v>
      </c>
      <c r="C19" s="3" t="str">
        <f>CONCATENATE(VLOOKUP(VALUE(B19),'Listing Players'!A:I,2,FALSE)," ",VLOOKUP(VALUE(B19),'Listing Players'!A:I,3,FALSE)," - ",VLOOKUP(VALUE(B19),'Listing Players'!A:I,4,FALSE)," - ",VLOOKUP(VALUE(B19),'Listing Players'!A:I,5,FALSE))</f>
        <v>DESIR NOELYSE - L323 - B6</v>
      </c>
      <c r="D19" s="3" t="str">
        <f>VLOOKUP(VALUE(B19),'Listing Players'!A:I,8,FALSE)</f>
        <v>JUN2</v>
      </c>
      <c r="E19" s="3">
        <v>16</v>
      </c>
      <c r="F19" s="3">
        <v>0</v>
      </c>
      <c r="G19" s="3">
        <v>0</v>
      </c>
      <c r="H19" s="3">
        <v>0</v>
      </c>
      <c r="I19" s="3">
        <v>0</v>
      </c>
      <c r="J19" s="4">
        <f t="shared" si="0"/>
        <v>16</v>
      </c>
    </row>
  </sheetData>
  <autoFilter ref="A2:J18">
    <sortState ref="A3:J19">
      <sortCondition ref="A2:A18"/>
    </sortState>
  </autoFilter>
  <mergeCells count="2">
    <mergeCell ref="A1:D1"/>
    <mergeCell ref="E1:J1"/>
  </mergeCells>
  <pageMargins left="0.7" right="0.7" top="0.75" bottom="0.75" header="0.3" footer="0.3"/>
  <pageSetup paperSize="9" scale="81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2"/>
  <sheetViews>
    <sheetView workbookViewId="0">
      <selection activeCell="C3" sqref="C3"/>
    </sheetView>
  </sheetViews>
  <sheetFormatPr baseColWidth="10" defaultColWidth="11.42578125" defaultRowHeight="25.5" customHeight="1" x14ac:dyDescent="0.25"/>
  <cols>
    <col min="1" max="2" width="11.42578125" style="2"/>
    <col min="3" max="3" width="57.7109375" style="2" customWidth="1"/>
    <col min="4" max="16384" width="11.42578125" style="2"/>
  </cols>
  <sheetData>
    <row r="1" spans="1:10" ht="25.5" customHeight="1" x14ac:dyDescent="0.25">
      <c r="A1" s="12" t="s">
        <v>545</v>
      </c>
      <c r="B1" s="12"/>
      <c r="C1" s="12"/>
      <c r="D1" s="12"/>
      <c r="E1" s="12" t="s">
        <v>4</v>
      </c>
      <c r="F1" s="12"/>
      <c r="G1" s="12"/>
      <c r="H1" s="12"/>
      <c r="I1" s="12"/>
      <c r="J1" s="12"/>
    </row>
    <row r="2" spans="1:10" ht="25.5" customHeight="1" x14ac:dyDescent="0.25">
      <c r="A2" s="1" t="s">
        <v>1</v>
      </c>
      <c r="B2" s="1" t="s">
        <v>2</v>
      </c>
      <c r="C2" s="1" t="s">
        <v>3</v>
      </c>
      <c r="D2" s="1" t="s">
        <v>636</v>
      </c>
      <c r="E2" s="1" t="s">
        <v>8</v>
      </c>
      <c r="F2" s="1" t="s">
        <v>9</v>
      </c>
      <c r="G2" s="1" t="s">
        <v>10</v>
      </c>
      <c r="H2" s="1" t="s">
        <v>5</v>
      </c>
      <c r="I2" s="1" t="s">
        <v>6</v>
      </c>
      <c r="J2" s="4" t="s">
        <v>7</v>
      </c>
    </row>
    <row r="3" spans="1:10" ht="25.5" customHeight="1" x14ac:dyDescent="0.25">
      <c r="A3" s="3">
        <v>1</v>
      </c>
      <c r="B3" s="3">
        <v>165356</v>
      </c>
      <c r="C3" s="3" t="str">
        <f>CONCATENATE(VLOOKUP(B3,'Listing Players'!A:I,2,FALSE)," ",VLOOKUP(B3,'Listing Players'!A:I,3,FALSE)," - ",VLOOKUP(B3,'Listing Players'!A:I,4,FALSE)," - ",VLOOKUP(B3,'Listing Players'!A:I,5,FALSE))</f>
        <v>MAECK DELVAUX MATHEO - BBW165 - D2</v>
      </c>
      <c r="D3" s="3" t="str">
        <f>VLOOKUP(VALUE(B3),'Listing Players'!A:I,8,FALSE)</f>
        <v>PMIN2</v>
      </c>
      <c r="E3" s="3">
        <v>0</v>
      </c>
      <c r="F3" s="3">
        <v>70</v>
      </c>
      <c r="G3" s="3">
        <v>75</v>
      </c>
      <c r="H3" s="3">
        <v>0</v>
      </c>
      <c r="I3" s="3">
        <v>0</v>
      </c>
      <c r="J3" s="4">
        <f t="shared" ref="J3:J22" si="0">SUM(LARGE(E3:G3,1), LARGE(E3:G3,2),H3:I3)</f>
        <v>145</v>
      </c>
    </row>
    <row r="4" spans="1:10" ht="25.5" customHeight="1" x14ac:dyDescent="0.25">
      <c r="A4" s="3">
        <v>2</v>
      </c>
      <c r="B4" s="3">
        <v>530722</v>
      </c>
      <c r="C4" s="3" t="str">
        <f>CONCATENATE(VLOOKUP(B4,'Listing Players'!A:I,2,FALSE)," ",VLOOKUP(B4,'Listing Players'!A:I,3,FALSE)," - ",VLOOKUP(B4,'Listing Players'!A:I,4,FALSE)," - ",VLOOKUP(B4,'Listing Players'!A:I,5,FALSE))</f>
        <v>CEPEDA BRAEKMANS AIDEN - A182 - D4</v>
      </c>
      <c r="D4" s="3" t="str">
        <f>VLOOKUP(VALUE(B4),'Listing Players'!A:I,8,FALSE)</f>
        <v>PMIN1</v>
      </c>
      <c r="E4" s="3">
        <v>0</v>
      </c>
      <c r="F4" s="3">
        <v>75</v>
      </c>
      <c r="G4" s="3">
        <v>65</v>
      </c>
      <c r="H4" s="3">
        <v>0</v>
      </c>
      <c r="I4" s="3">
        <v>0</v>
      </c>
      <c r="J4" s="4">
        <f t="shared" si="0"/>
        <v>140</v>
      </c>
    </row>
    <row r="5" spans="1:10" ht="25.5" customHeight="1" x14ac:dyDescent="0.25">
      <c r="A5" s="3">
        <v>3</v>
      </c>
      <c r="B5" s="3">
        <v>170267</v>
      </c>
      <c r="C5" s="3" t="str">
        <f>CONCATENATE(VLOOKUP(B5,'Listing Players'!A:I,2,FALSE)," ",VLOOKUP(B5,'Listing Players'!A:I,3,FALSE)," - ",VLOOKUP(B5,'Listing Players'!A:I,4,FALSE)," - ",VLOOKUP(B5,'Listing Players'!A:I,5,FALSE))</f>
        <v>DUPUIS BULAMBO JEAN-MICHEL - BBW165 - D6</v>
      </c>
      <c r="D5" s="3" t="str">
        <f>VLOOKUP(VALUE(B5),'Listing Players'!A:I,8,FALSE)</f>
        <v>PMIN1</v>
      </c>
      <c r="E5" s="3">
        <v>0</v>
      </c>
      <c r="F5" s="3">
        <v>60</v>
      </c>
      <c r="G5" s="3">
        <v>70</v>
      </c>
      <c r="H5" s="3">
        <v>0</v>
      </c>
      <c r="I5" s="3">
        <v>0</v>
      </c>
      <c r="J5" s="4">
        <f t="shared" si="0"/>
        <v>130</v>
      </c>
    </row>
    <row r="6" spans="1:10" ht="25.5" customHeight="1" x14ac:dyDescent="0.25">
      <c r="A6" s="3">
        <v>4</v>
      </c>
      <c r="B6" s="3">
        <v>168184</v>
      </c>
      <c r="C6" s="3" t="str">
        <f>CONCATENATE(VLOOKUP(B6,'Listing Players'!A:I,2,FALSE)," ",VLOOKUP(B6,'Listing Players'!A:I,3,FALSE)," - ",VLOOKUP(B6,'Listing Players'!A:I,4,FALSE)," - ",VLOOKUP(B6,'Listing Players'!A:I,5,FALSE))</f>
        <v>HU LEO - BBW165 - D6</v>
      </c>
      <c r="D6" s="3" t="str">
        <f>VLOOKUP(VALUE(B6),'Listing Players'!A:I,8,FALSE)</f>
        <v>PMIN1</v>
      </c>
      <c r="E6" s="3">
        <v>0</v>
      </c>
      <c r="F6" s="3">
        <v>65</v>
      </c>
      <c r="G6" s="3">
        <v>55</v>
      </c>
      <c r="H6" s="3">
        <v>0</v>
      </c>
      <c r="I6" s="3">
        <v>0</v>
      </c>
      <c r="J6" s="4">
        <f t="shared" si="0"/>
        <v>120</v>
      </c>
    </row>
    <row r="7" spans="1:10" ht="25.5" customHeight="1" x14ac:dyDescent="0.25">
      <c r="A7" s="3">
        <v>5</v>
      </c>
      <c r="B7" s="3">
        <v>170617</v>
      </c>
      <c r="C7" s="3" t="str">
        <f>CONCATENATE(VLOOKUP(B7,'Listing Players'!A:I,2,FALSE)," ",VLOOKUP(B7,'Listing Players'!A:I,3,FALSE)," - ",VLOOKUP(B7,'Listing Players'!A:I,4,FALSE)," - ",VLOOKUP(B7,'Listing Players'!A:I,5,FALSE))</f>
        <v>NOEL MAXIME - BBW350 - E0</v>
      </c>
      <c r="D7" s="3" t="str">
        <f>VLOOKUP(VALUE(B7),'Listing Players'!A:I,8,FALSE)</f>
        <v>PMIN2</v>
      </c>
      <c r="E7" s="3">
        <v>0</v>
      </c>
      <c r="F7" s="3">
        <v>50</v>
      </c>
      <c r="G7" s="3">
        <v>60</v>
      </c>
      <c r="H7" s="3">
        <v>0</v>
      </c>
      <c r="I7" s="3">
        <v>0</v>
      </c>
      <c r="J7" s="4">
        <f t="shared" si="0"/>
        <v>110</v>
      </c>
    </row>
    <row r="8" spans="1:10" ht="25.5" customHeight="1" x14ac:dyDescent="0.25">
      <c r="A8" s="3">
        <v>6</v>
      </c>
      <c r="B8" s="3">
        <v>166618</v>
      </c>
      <c r="C8" s="3" t="str">
        <f>CONCATENATE(VLOOKUP(B8,'Listing Players'!A:I,2,FALSE)," ",VLOOKUP(B8,'Listing Players'!A:I,3,FALSE)," - ",VLOOKUP(B8,'Listing Players'!A:I,4,FALSE)," - ",VLOOKUP(B8,'Listing Players'!A:I,5,FALSE))</f>
        <v>KRZYSCIAK THOMAS - BBW034 - E0</v>
      </c>
      <c r="D8" s="3" t="str">
        <f>VLOOKUP(VALUE(B8),'Listing Players'!A:I,8,FALSE)</f>
        <v>PMIN2</v>
      </c>
      <c r="E8" s="3">
        <v>0</v>
      </c>
      <c r="F8" s="3">
        <v>55</v>
      </c>
      <c r="G8" s="3">
        <v>50</v>
      </c>
      <c r="H8" s="3">
        <v>0</v>
      </c>
      <c r="I8" s="3">
        <v>0</v>
      </c>
      <c r="J8" s="4">
        <f t="shared" si="0"/>
        <v>105</v>
      </c>
    </row>
    <row r="9" spans="1:10" ht="25.5" customHeight="1" x14ac:dyDescent="0.25">
      <c r="A9" s="3">
        <v>7</v>
      </c>
      <c r="B9" s="3">
        <v>167651</v>
      </c>
      <c r="C9" s="3" t="str">
        <f>CONCATENATE(VLOOKUP(B9,'Listing Players'!A:I,2,FALSE)," ",VLOOKUP(B9,'Listing Players'!A:I,3,FALSE)," - ",VLOOKUP(B9,'Listing Players'!A:I,4,FALSE)," - ",VLOOKUP(B9,'Listing Players'!A:I,5,FALSE))</f>
        <v>HENNAUT TIMO - H307 - E0</v>
      </c>
      <c r="D9" s="3" t="str">
        <f>VLOOKUP(VALUE(B9),'Listing Players'!A:I,8,FALSE)</f>
        <v>PMIN1</v>
      </c>
      <c r="E9" s="3">
        <v>0</v>
      </c>
      <c r="F9" s="3">
        <v>40</v>
      </c>
      <c r="G9" s="3">
        <v>45</v>
      </c>
      <c r="H9" s="3">
        <v>0</v>
      </c>
      <c r="I9" s="3">
        <v>0</v>
      </c>
      <c r="J9" s="4">
        <f t="shared" si="0"/>
        <v>85</v>
      </c>
    </row>
    <row r="10" spans="1:10" ht="25.5" customHeight="1" x14ac:dyDescent="0.25">
      <c r="A10" s="3">
        <v>8</v>
      </c>
      <c r="B10" s="3">
        <v>170464</v>
      </c>
      <c r="C10" s="3" t="str">
        <f>CONCATENATE(VLOOKUP(B10,'Listing Players'!A:I,2,FALSE)," ",VLOOKUP(B10,'Listing Players'!A:I,3,FALSE)," - ",VLOOKUP(B10,'Listing Players'!A:I,4,FALSE)," - ",VLOOKUP(B10,'Listing Players'!A:I,5,FALSE))</f>
        <v>BUYCK AKYO - BBW165 - E2</v>
      </c>
      <c r="D10" s="3" t="str">
        <f>VLOOKUP(VALUE(B10),'Listing Players'!A:I,8,FALSE)</f>
        <v>PMIN2</v>
      </c>
      <c r="E10" s="3">
        <v>0</v>
      </c>
      <c r="F10" s="3">
        <v>45</v>
      </c>
      <c r="G10" s="3">
        <v>40</v>
      </c>
      <c r="H10" s="3">
        <v>0</v>
      </c>
      <c r="I10" s="3">
        <v>0</v>
      </c>
      <c r="J10" s="4">
        <f t="shared" si="0"/>
        <v>85</v>
      </c>
    </row>
    <row r="11" spans="1:10" ht="25.5" customHeight="1" x14ac:dyDescent="0.25">
      <c r="A11" s="3">
        <v>9</v>
      </c>
      <c r="B11" s="3">
        <v>169095</v>
      </c>
      <c r="C11" s="3" t="str">
        <f>CONCATENATE(VLOOKUP(B11,'Listing Players'!A:I,2,FALSE)," ",VLOOKUP(B11,'Listing Players'!A:I,3,FALSE)," - ",VLOOKUP(B11,'Listing Players'!A:I,4,FALSE)," - ",VLOOKUP(B11,'Listing Players'!A:I,5,FALSE))</f>
        <v>PAQUET QUENTIN - BBW123 - E2</v>
      </c>
      <c r="D11" s="3" t="str">
        <f>VLOOKUP(VALUE(B11),'Listing Players'!A:I,8,FALSE)</f>
        <v>PMIN2</v>
      </c>
      <c r="E11" s="3">
        <v>0</v>
      </c>
      <c r="F11" s="3">
        <v>20</v>
      </c>
      <c r="G11" s="3">
        <v>35</v>
      </c>
      <c r="H11" s="3">
        <v>0</v>
      </c>
      <c r="I11" s="3">
        <v>0</v>
      </c>
      <c r="J11" s="4">
        <f t="shared" si="0"/>
        <v>55</v>
      </c>
    </row>
    <row r="12" spans="1:10" ht="25.5" customHeight="1" x14ac:dyDescent="0.25">
      <c r="A12" s="3">
        <v>10</v>
      </c>
      <c r="B12" s="3">
        <v>168387</v>
      </c>
      <c r="C12" s="3" t="str">
        <f>CONCATENATE(VLOOKUP(B12,'Listing Players'!A:I,2,FALSE)," ",VLOOKUP(B12,'Listing Players'!A:I,3,FALSE)," - ",VLOOKUP(B12,'Listing Players'!A:I,4,FALSE)," - ",VLOOKUP(B12,'Listing Players'!A:I,5,FALSE))</f>
        <v>VALENCIA LACAMPA JOAQUIM - BBW319 - E4</v>
      </c>
      <c r="D12" s="3" t="str">
        <f>VLOOKUP(VALUE(B12),'Listing Players'!A:I,8,FALSE)</f>
        <v>PMIN2</v>
      </c>
      <c r="E12" s="3">
        <v>0</v>
      </c>
      <c r="F12" s="3">
        <v>35</v>
      </c>
      <c r="G12" s="3">
        <v>16</v>
      </c>
      <c r="H12" s="3">
        <v>0</v>
      </c>
      <c r="I12" s="3">
        <v>0</v>
      </c>
      <c r="J12" s="4">
        <f t="shared" si="0"/>
        <v>51</v>
      </c>
    </row>
    <row r="13" spans="1:10" ht="25.5" customHeight="1" x14ac:dyDescent="0.25">
      <c r="A13" s="3">
        <v>11</v>
      </c>
      <c r="B13" s="3">
        <v>532724</v>
      </c>
      <c r="C13" s="3" t="str">
        <f>CONCATENATE(VLOOKUP(B13,'Listing Players'!A:I,2,FALSE)," ",VLOOKUP(B13,'Listing Players'!A:I,3,FALSE)," - ",VLOOKUP(B13,'Listing Players'!A:I,4,FALSE)," - ",VLOOKUP(B13,'Listing Players'!A:I,5,FALSE))</f>
        <v>TALBOOM FINN - A222 - E2</v>
      </c>
      <c r="D13" s="3" t="str">
        <f>VLOOKUP(VALUE(B13),'Listing Players'!A:I,8,FALSE)</f>
        <v>PMIN1</v>
      </c>
      <c r="E13" s="3">
        <v>0</v>
      </c>
      <c r="F13" s="3">
        <v>25</v>
      </c>
      <c r="G13" s="3">
        <v>25</v>
      </c>
      <c r="H13" s="3">
        <v>0</v>
      </c>
      <c r="I13" s="3">
        <v>0</v>
      </c>
      <c r="J13" s="4">
        <f t="shared" si="0"/>
        <v>50</v>
      </c>
    </row>
    <row r="14" spans="1:10" ht="25.5" customHeight="1" x14ac:dyDescent="0.25">
      <c r="A14" s="3">
        <v>12</v>
      </c>
      <c r="B14" s="3">
        <v>525826</v>
      </c>
      <c r="C14" s="3" t="str">
        <f>CONCATENATE(VLOOKUP(B14,'Listing Players'!A:I,2,FALSE)," ",VLOOKUP(B14,'Listing Players'!A:I,3,FALSE)," - ",VLOOKUP(B14,'Listing Players'!A:I,4,FALSE)," - ",VLOOKUP(B14,'Listing Players'!A:I,5,FALSE))</f>
        <v>ZHANG ZIJUN MAX - OVL032 - E2</v>
      </c>
      <c r="D14" s="3" t="str">
        <f>VLOOKUP(VALUE(B14),'Listing Players'!A:I,8,FALSE)</f>
        <v>PMIN1</v>
      </c>
      <c r="E14" s="3">
        <v>0</v>
      </c>
      <c r="F14" s="3">
        <v>30</v>
      </c>
      <c r="G14" s="3">
        <v>18</v>
      </c>
      <c r="H14" s="3">
        <v>0</v>
      </c>
      <c r="I14" s="3">
        <v>0</v>
      </c>
      <c r="J14" s="4">
        <f t="shared" si="0"/>
        <v>48</v>
      </c>
    </row>
    <row r="15" spans="1:10" ht="25.5" customHeight="1" x14ac:dyDescent="0.25">
      <c r="A15" s="3">
        <v>13</v>
      </c>
      <c r="B15" s="3">
        <v>532460</v>
      </c>
      <c r="C15" s="3" t="str">
        <f>CONCATENATE(VLOOKUP(B15,'Listing Players'!A:I,2,FALSE)," ",VLOOKUP(B15,'Listing Players'!A:I,3,FALSE)," - ",VLOOKUP(B15,'Listing Players'!A:I,4,FALSE)," - ",VLOOKUP(B15,'Listing Players'!A:I,5,FALSE))</f>
        <v>MEHRJOO SINA - Vl-B225 - E6</v>
      </c>
      <c r="D15" s="3" t="str">
        <f>VLOOKUP(VALUE(B15),'Listing Players'!A:I,8,FALSE)</f>
        <v>PMIN2</v>
      </c>
      <c r="E15" s="3">
        <v>0</v>
      </c>
      <c r="F15" s="3">
        <v>0</v>
      </c>
      <c r="G15" s="3">
        <v>30</v>
      </c>
      <c r="H15" s="3">
        <v>0</v>
      </c>
      <c r="I15" s="3">
        <v>0</v>
      </c>
      <c r="J15" s="4">
        <f t="shared" si="0"/>
        <v>30</v>
      </c>
    </row>
    <row r="16" spans="1:10" ht="25.5" customHeight="1" x14ac:dyDescent="0.25">
      <c r="A16" s="3">
        <v>14</v>
      </c>
      <c r="B16" s="3">
        <v>168374</v>
      </c>
      <c r="C16" s="3" t="str">
        <f>CONCATENATE(VLOOKUP(B16,'Listing Players'!A:I,2,FALSE)," ",VLOOKUP(B16,'Listing Players'!A:I,3,FALSE)," - ",VLOOKUP(B16,'Listing Players'!A:I,4,FALSE)," - ",VLOOKUP(B16,'Listing Players'!A:I,5,FALSE))</f>
        <v>POPULAIRE LORIS - N104 - E2</v>
      </c>
      <c r="D16" s="3" t="str">
        <f>VLOOKUP(VALUE(B16),'Listing Players'!A:I,8,FALSE)</f>
        <v>POU</v>
      </c>
      <c r="E16" s="3">
        <v>0</v>
      </c>
      <c r="F16" s="3">
        <v>16</v>
      </c>
      <c r="G16" s="3">
        <v>8</v>
      </c>
      <c r="H16" s="3">
        <v>0</v>
      </c>
      <c r="I16" s="3">
        <v>0</v>
      </c>
      <c r="J16" s="4">
        <f t="shared" si="0"/>
        <v>24</v>
      </c>
    </row>
    <row r="17" spans="1:10" ht="25.5" customHeight="1" x14ac:dyDescent="0.25">
      <c r="A17" s="3">
        <v>15</v>
      </c>
      <c r="B17" s="3">
        <v>161194</v>
      </c>
      <c r="C17" s="3" t="str">
        <f>CONCATENATE(VLOOKUP(B17,'Listing Players'!A:I,2,FALSE)," ",VLOOKUP(B17,'Listing Players'!A:I,3,FALSE)," - ",VLOOKUP(B17,'Listing Players'!A:I,4,FALSE)," - ",VLOOKUP(B17,'Listing Players'!A:I,5,FALSE))</f>
        <v>DRUART LUKAS - H297 - D6</v>
      </c>
      <c r="D17" s="3" t="str">
        <f>VLOOKUP(VALUE(B17),'Listing Players'!A:I,8,FALSE)</f>
        <v>PMIN2</v>
      </c>
      <c r="E17" s="3">
        <v>0</v>
      </c>
      <c r="F17" s="3">
        <v>0</v>
      </c>
      <c r="G17" s="3">
        <v>20</v>
      </c>
      <c r="H17" s="3">
        <v>0</v>
      </c>
      <c r="I17" s="3">
        <v>0</v>
      </c>
      <c r="J17" s="4">
        <f t="shared" si="0"/>
        <v>20</v>
      </c>
    </row>
    <row r="18" spans="1:10" ht="25.5" customHeight="1" x14ac:dyDescent="0.25">
      <c r="A18" s="3">
        <v>16</v>
      </c>
      <c r="B18" s="3">
        <v>529646</v>
      </c>
      <c r="C18" s="3" t="str">
        <f>CONCATENATE(VLOOKUP(B18,'Listing Players'!A:I,2,FALSE)," ",VLOOKUP(B18,'Listing Players'!A:I,3,FALSE)," - ",VLOOKUP(B18,'Listing Players'!A:I,4,FALSE)," - ",VLOOKUP(B18,'Listing Players'!A:I,5,FALSE))</f>
        <v>VANHAEREN PIM - LK103 - E6</v>
      </c>
      <c r="D18" s="3" t="str">
        <f>VLOOKUP(VALUE(B18),'Listing Players'!A:I,8,FALSE)</f>
        <v>PMIN2</v>
      </c>
      <c r="E18" s="3">
        <v>0</v>
      </c>
      <c r="F18" s="3">
        <v>18</v>
      </c>
      <c r="G18" s="3">
        <v>0</v>
      </c>
      <c r="H18" s="3">
        <v>0</v>
      </c>
      <c r="I18" s="3">
        <v>0</v>
      </c>
      <c r="J18" s="4">
        <f t="shared" si="0"/>
        <v>18</v>
      </c>
    </row>
    <row r="19" spans="1:10" ht="25.5" customHeight="1" x14ac:dyDescent="0.25">
      <c r="A19" s="3">
        <v>17</v>
      </c>
      <c r="B19" s="3">
        <v>167226</v>
      </c>
      <c r="C19" s="3" t="str">
        <f>CONCATENATE(VLOOKUP(B19,'Listing Players'!A:I,2,FALSE)," ",VLOOKUP(B19,'Listing Players'!A:I,3,FALSE)," - ",VLOOKUP(B19,'Listing Players'!A:I,4,FALSE)," - ",VLOOKUP(B19,'Listing Players'!A:I,5,FALSE))</f>
        <v>KESSELS MARTIN - L284 - E2</v>
      </c>
      <c r="D19" s="3" t="str">
        <f>VLOOKUP(VALUE(B19),'Listing Players'!A:I,8,FALSE)</f>
        <v>PMIN1</v>
      </c>
      <c r="E19" s="3">
        <v>0</v>
      </c>
      <c r="F19" s="3">
        <v>0</v>
      </c>
      <c r="G19" s="3">
        <v>14</v>
      </c>
      <c r="H19" s="3">
        <v>0</v>
      </c>
      <c r="I19" s="3">
        <v>0</v>
      </c>
      <c r="J19" s="4">
        <f t="shared" si="0"/>
        <v>14</v>
      </c>
    </row>
    <row r="20" spans="1:10" ht="25.5" customHeight="1" x14ac:dyDescent="0.25">
      <c r="A20" s="3">
        <v>18</v>
      </c>
      <c r="B20" s="3">
        <v>526419</v>
      </c>
      <c r="C20" s="3" t="str">
        <f>CONCATENATE(VLOOKUP(B20,'Listing Players'!A:I,2,FALSE)," ",VLOOKUP(B20,'Listing Players'!A:I,3,FALSE)," - ",VLOOKUP(B20,'Listing Players'!A:I,4,FALSE)," - ",VLOOKUP(B20,'Listing Players'!A:I,5,FALSE))</f>
        <v>GEERTS MIL - A141 - E2</v>
      </c>
      <c r="D20" s="3" t="str">
        <f>VLOOKUP(VALUE(B20),'Listing Players'!A:I,8,FALSE)</f>
        <v>PMIN1</v>
      </c>
      <c r="E20" s="3">
        <v>0</v>
      </c>
      <c r="F20" s="3">
        <v>0</v>
      </c>
      <c r="G20" s="3">
        <v>12</v>
      </c>
      <c r="H20" s="3">
        <v>0</v>
      </c>
      <c r="I20" s="3">
        <v>0</v>
      </c>
      <c r="J20" s="4">
        <f t="shared" si="0"/>
        <v>12</v>
      </c>
    </row>
    <row r="21" spans="1:10" ht="25.5" customHeight="1" x14ac:dyDescent="0.25">
      <c r="A21" s="3">
        <v>19</v>
      </c>
      <c r="B21" s="3">
        <v>165129</v>
      </c>
      <c r="C21" s="3" t="str">
        <f>CONCATENATE(VLOOKUP(B21,'Listing Players'!A:I,2,FALSE)," ",VLOOKUP(B21,'Listing Players'!A:I,3,FALSE)," - ",VLOOKUP(B21,'Listing Players'!A:I,4,FALSE)," - ",VLOOKUP(B21,'Listing Players'!A:I,5,FALSE))</f>
        <v>JIANG LEO - H200 - NC</v>
      </c>
      <c r="D21" s="3" t="str">
        <f>VLOOKUP(VALUE(B21),'Listing Players'!A:I,8,FALSE)</f>
        <v>POU</v>
      </c>
      <c r="E21" s="3">
        <v>0</v>
      </c>
      <c r="F21" s="3">
        <v>0</v>
      </c>
      <c r="G21" s="3">
        <v>10</v>
      </c>
      <c r="H21" s="3">
        <v>0</v>
      </c>
      <c r="I21" s="3">
        <v>0</v>
      </c>
      <c r="J21" s="4">
        <f t="shared" si="0"/>
        <v>10</v>
      </c>
    </row>
    <row r="22" spans="1:10" ht="25.5" customHeight="1" x14ac:dyDescent="0.25">
      <c r="A22" s="3">
        <v>20</v>
      </c>
      <c r="B22" s="3">
        <v>169924</v>
      </c>
      <c r="C22" s="3" t="str">
        <f>CONCATENATE(VLOOKUP(B22,'Listing Players'!A:I,2,FALSE)," ",VLOOKUP(B22,'Listing Players'!A:I,3,FALSE)," - ",VLOOKUP(B22,'Listing Players'!A:I,4,FALSE)," - ",VLOOKUP(B22,'Listing Players'!A:I,5,FALSE))</f>
        <v>TONDEUR CRAEMERS YAEL - H004 - NC</v>
      </c>
      <c r="D22" s="3" t="str">
        <f>VLOOKUP(VALUE(B22),'Listing Players'!A:I,8,FALSE)</f>
        <v>POU</v>
      </c>
      <c r="E22" s="3">
        <v>0</v>
      </c>
      <c r="F22" s="3">
        <v>0</v>
      </c>
      <c r="G22" s="3">
        <v>6</v>
      </c>
      <c r="H22" s="3">
        <v>0</v>
      </c>
      <c r="I22" s="3">
        <v>0</v>
      </c>
      <c r="J22" s="4">
        <f t="shared" si="0"/>
        <v>6</v>
      </c>
    </row>
  </sheetData>
  <autoFilter ref="A2:J22">
    <sortState ref="A3:J22">
      <sortCondition ref="A2:A22"/>
    </sortState>
  </autoFilter>
  <mergeCells count="2">
    <mergeCell ref="A1:D1"/>
    <mergeCell ref="E1:J1"/>
  </mergeCells>
  <pageMargins left="0.7" right="0.7" top="0.75" bottom="0.75" header="0.3" footer="0.3"/>
  <pageSetup paperSize="9" scale="81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6"/>
  <sheetViews>
    <sheetView topLeftCell="A259" workbookViewId="0">
      <selection activeCell="E289" sqref="E289"/>
    </sheetView>
  </sheetViews>
  <sheetFormatPr baseColWidth="10" defaultRowHeight="15" x14ac:dyDescent="0.25"/>
  <cols>
    <col min="1" max="1" width="7.5703125" style="2" bestFit="1" customWidth="1"/>
    <col min="2" max="2" width="26.7109375" style="2" bestFit="1" customWidth="1"/>
    <col min="3" max="3" width="16.42578125" style="2" bestFit="1" customWidth="1"/>
    <col min="4" max="4" width="8.140625" style="2" bestFit="1" customWidth="1"/>
    <col min="5" max="5" width="11.28515625" style="2" bestFit="1" customWidth="1"/>
    <col min="6" max="6" width="8.7109375" style="2" bestFit="1" customWidth="1"/>
    <col min="7" max="7" width="17" style="2" bestFit="1" customWidth="1"/>
    <col min="8" max="8" width="16.5703125" style="2" bestFit="1" customWidth="1"/>
    <col min="9" max="9" width="10.28515625" style="2" bestFit="1" customWidth="1"/>
  </cols>
  <sheetData>
    <row r="1" spans="1:9" x14ac:dyDescent="0.25">
      <c r="A1" s="5" t="s">
        <v>11</v>
      </c>
      <c r="B1" s="5" t="s">
        <v>12</v>
      </c>
      <c r="C1" s="5" t="s">
        <v>13</v>
      </c>
      <c r="D1" s="5" t="s">
        <v>14</v>
      </c>
      <c r="E1" s="5" t="s">
        <v>15</v>
      </c>
      <c r="F1" s="5" t="s">
        <v>16</v>
      </c>
      <c r="G1" s="5" t="s">
        <v>17</v>
      </c>
      <c r="H1" s="5" t="s">
        <v>18</v>
      </c>
      <c r="I1" s="5" t="s">
        <v>19</v>
      </c>
    </row>
    <row r="2" spans="1:9" x14ac:dyDescent="0.25">
      <c r="A2" s="3">
        <v>157203</v>
      </c>
      <c r="B2" s="3" t="s">
        <v>20</v>
      </c>
      <c r="C2" s="3" t="s">
        <v>21</v>
      </c>
      <c r="D2" s="3" t="s">
        <v>22</v>
      </c>
      <c r="E2" s="3" t="s">
        <v>23</v>
      </c>
      <c r="F2" s="3">
        <v>1606</v>
      </c>
      <c r="G2" s="6">
        <v>39770</v>
      </c>
      <c r="H2" s="3" t="str">
        <f t="shared" ref="H2:H65" si="0">IF(YEAR(G2)=2006,"JUN4",
IF(YEAR(G2)=2007,"JUN3",
IF(YEAR(G2)=2008,"JUN2",
IF(YEAR(G2)=2009,"JUN1",
IF(YEAR(G2)=2010,"CAD2",
IF(YEAR(G2)=2011,"CAD1",
IF(YEAR(G2)=2012,"MIN2",
IF(YEAR(G2)=2013,"MIN1",
IF(YEAR(G2)=2014,"PMIN2",
IF(YEAR(G2)=2015,"PMIN1",
IF(YEAR(G2)&gt;2015,"POU","")
))))))))))</f>
        <v>JUN2</v>
      </c>
      <c r="I2" s="3">
        <f>VLOOKUP(E2,'[1]ID RANKING'!A:B,2,FALSE)</f>
        <v>6</v>
      </c>
    </row>
    <row r="3" spans="1:9" x14ac:dyDescent="0.25">
      <c r="A3" s="3">
        <v>164007</v>
      </c>
      <c r="B3" s="3" t="s">
        <v>24</v>
      </c>
      <c r="C3" s="3" t="s">
        <v>25</v>
      </c>
      <c r="D3" s="3" t="s">
        <v>26</v>
      </c>
      <c r="E3" s="3" t="s">
        <v>23</v>
      </c>
      <c r="F3" s="3">
        <v>1613.5</v>
      </c>
      <c r="G3" s="6">
        <v>39709</v>
      </c>
      <c r="H3" s="3" t="str">
        <f t="shared" si="0"/>
        <v>JUN2</v>
      </c>
      <c r="I3" s="3">
        <f>VLOOKUP(E3,'[1]ID RANKING'!A:B,2,FALSE)</f>
        <v>6</v>
      </c>
    </row>
    <row r="4" spans="1:9" x14ac:dyDescent="0.25">
      <c r="A4" s="3">
        <v>161419</v>
      </c>
      <c r="B4" s="3" t="s">
        <v>27</v>
      </c>
      <c r="C4" s="3" t="s">
        <v>28</v>
      </c>
      <c r="D4" s="3" t="s">
        <v>29</v>
      </c>
      <c r="E4" s="3" t="s">
        <v>23</v>
      </c>
      <c r="F4" s="3">
        <v>1624</v>
      </c>
      <c r="G4" s="6">
        <v>39752</v>
      </c>
      <c r="H4" s="3" t="str">
        <f t="shared" si="0"/>
        <v>JUN2</v>
      </c>
      <c r="I4" s="3">
        <f>VLOOKUP(E4,'[1]ID RANKING'!A:B,2,FALSE)</f>
        <v>6</v>
      </c>
    </row>
    <row r="5" spans="1:9" x14ac:dyDescent="0.25">
      <c r="A5" s="3">
        <v>171412</v>
      </c>
      <c r="B5" s="3" t="s">
        <v>30</v>
      </c>
      <c r="C5" s="3" t="s">
        <v>31</v>
      </c>
      <c r="D5" s="3" t="s">
        <v>32</v>
      </c>
      <c r="E5" s="3" t="s">
        <v>33</v>
      </c>
      <c r="F5" s="3">
        <v>107</v>
      </c>
      <c r="G5" s="6">
        <v>40998</v>
      </c>
      <c r="H5" s="3" t="str">
        <f t="shared" si="0"/>
        <v>MIN2</v>
      </c>
      <c r="I5" s="3">
        <f>VLOOKUP(E5,'[1]ID RANKING'!A:B,2,FALSE)</f>
        <v>18</v>
      </c>
    </row>
    <row r="6" spans="1:9" x14ac:dyDescent="0.25">
      <c r="A6" s="3">
        <v>162628</v>
      </c>
      <c r="B6" s="3" t="s">
        <v>28</v>
      </c>
      <c r="C6" s="3" t="s">
        <v>34</v>
      </c>
      <c r="D6" s="3" t="s">
        <v>35</v>
      </c>
      <c r="E6" s="3" t="s">
        <v>185</v>
      </c>
      <c r="F6" s="3">
        <v>1700.5</v>
      </c>
      <c r="G6" s="6">
        <v>39224</v>
      </c>
      <c r="H6" s="3" t="str">
        <f t="shared" si="0"/>
        <v>JUN3</v>
      </c>
      <c r="I6" s="3">
        <f>VLOOKUP(E6,'[1]ID RANKING'!A:B,2,FALSE)</f>
        <v>4</v>
      </c>
    </row>
    <row r="7" spans="1:9" x14ac:dyDescent="0.25">
      <c r="A7" s="3">
        <v>169659</v>
      </c>
      <c r="B7" s="3" t="s">
        <v>36</v>
      </c>
      <c r="C7" s="3" t="s">
        <v>37</v>
      </c>
      <c r="D7" s="3" t="s">
        <v>38</v>
      </c>
      <c r="E7" s="3" t="s">
        <v>39</v>
      </c>
      <c r="F7" s="3">
        <v>170</v>
      </c>
      <c r="G7" s="6">
        <v>41181</v>
      </c>
      <c r="H7" s="3" t="str">
        <f t="shared" si="0"/>
        <v>MIN2</v>
      </c>
      <c r="I7" s="3">
        <f>VLOOKUP(E7,'[1]ID RANKING'!A:B,2,FALSE)</f>
        <v>17</v>
      </c>
    </row>
    <row r="8" spans="1:9" x14ac:dyDescent="0.25">
      <c r="A8" s="3">
        <v>168855</v>
      </c>
      <c r="B8" s="3" t="s">
        <v>40</v>
      </c>
      <c r="C8" s="3" t="s">
        <v>41</v>
      </c>
      <c r="D8" s="3" t="s">
        <v>26</v>
      </c>
      <c r="E8" s="3" t="s">
        <v>39</v>
      </c>
      <c r="F8" s="3">
        <v>207</v>
      </c>
      <c r="G8" s="6">
        <v>40762</v>
      </c>
      <c r="H8" s="3" t="str">
        <f t="shared" si="0"/>
        <v>CAD1</v>
      </c>
      <c r="I8" s="3">
        <f>VLOOKUP(E8,'[1]ID RANKING'!A:B,2,FALSE)</f>
        <v>17</v>
      </c>
    </row>
    <row r="9" spans="1:9" x14ac:dyDescent="0.25">
      <c r="A9" s="3">
        <v>531330</v>
      </c>
      <c r="B9" s="3" t="s">
        <v>42</v>
      </c>
      <c r="C9" s="3" t="s">
        <v>43</v>
      </c>
      <c r="D9" s="3" t="s">
        <v>44</v>
      </c>
      <c r="E9" s="3" t="s">
        <v>39</v>
      </c>
      <c r="F9" s="3">
        <v>311</v>
      </c>
      <c r="G9" s="6">
        <v>40874</v>
      </c>
      <c r="H9" s="3" t="str">
        <f t="shared" si="0"/>
        <v>CAD1</v>
      </c>
      <c r="I9" s="3">
        <f>VLOOKUP(E9,'[1]ID RANKING'!A:B,2,FALSE)</f>
        <v>17</v>
      </c>
    </row>
    <row r="10" spans="1:9" x14ac:dyDescent="0.25">
      <c r="A10" s="3">
        <v>145609</v>
      </c>
      <c r="B10" s="3" t="s">
        <v>45</v>
      </c>
      <c r="C10" s="3" t="s">
        <v>46</v>
      </c>
      <c r="D10" s="3" t="s">
        <v>47</v>
      </c>
      <c r="E10" s="3" t="s">
        <v>48</v>
      </c>
      <c r="F10" s="3">
        <v>1172</v>
      </c>
      <c r="G10" s="6">
        <v>39144</v>
      </c>
      <c r="H10" s="3" t="str">
        <f t="shared" si="0"/>
        <v>JUN3</v>
      </c>
      <c r="I10" s="3">
        <f>VLOOKUP(E10,'[1]ID RANKING'!A:B,2,FALSE)</f>
        <v>9</v>
      </c>
    </row>
    <row r="11" spans="1:9" x14ac:dyDescent="0.25">
      <c r="A11" s="3">
        <v>150958</v>
      </c>
      <c r="B11" s="3" t="s">
        <v>49</v>
      </c>
      <c r="C11" s="3" t="s">
        <v>50</v>
      </c>
      <c r="D11" s="3" t="s">
        <v>51</v>
      </c>
      <c r="E11" s="3" t="s">
        <v>23</v>
      </c>
      <c r="F11" s="3">
        <v>1680</v>
      </c>
      <c r="G11" s="6">
        <v>39496</v>
      </c>
      <c r="H11" s="3" t="str">
        <f t="shared" si="0"/>
        <v>JUN2</v>
      </c>
      <c r="I11" s="3">
        <f>VLOOKUP(E11,'[1]ID RANKING'!A:B,2,FALSE)</f>
        <v>6</v>
      </c>
    </row>
    <row r="12" spans="1:9" x14ac:dyDescent="0.25">
      <c r="A12" s="3">
        <v>163042</v>
      </c>
      <c r="B12" s="3" t="s">
        <v>52</v>
      </c>
      <c r="C12" s="3" t="s">
        <v>53</v>
      </c>
      <c r="D12" s="3" t="s">
        <v>54</v>
      </c>
      <c r="E12" s="3" t="s">
        <v>55</v>
      </c>
      <c r="F12" s="3">
        <v>1379</v>
      </c>
      <c r="G12" s="6">
        <v>39141</v>
      </c>
      <c r="H12" s="3" t="str">
        <f t="shared" si="0"/>
        <v>JUN3</v>
      </c>
      <c r="I12" s="3">
        <f>VLOOKUP(E12,'[1]ID RANKING'!A:B,2,FALSE)</f>
        <v>7</v>
      </c>
    </row>
    <row r="13" spans="1:9" x14ac:dyDescent="0.25">
      <c r="A13" s="3">
        <v>164256</v>
      </c>
      <c r="B13" s="3" t="s">
        <v>56</v>
      </c>
      <c r="C13" s="3" t="s">
        <v>57</v>
      </c>
      <c r="D13" s="3" t="s">
        <v>54</v>
      </c>
      <c r="E13" s="3" t="s">
        <v>58</v>
      </c>
      <c r="F13" s="3">
        <v>1428.5</v>
      </c>
      <c r="G13" s="6">
        <v>39467</v>
      </c>
      <c r="H13" s="3" t="str">
        <f t="shared" si="0"/>
        <v>JUN2</v>
      </c>
      <c r="I13" s="3">
        <f>VLOOKUP(E13,'[1]ID RANKING'!A:B,2,FALSE)</f>
        <v>8</v>
      </c>
    </row>
    <row r="14" spans="1:9" x14ac:dyDescent="0.25">
      <c r="A14" s="3">
        <v>160160</v>
      </c>
      <c r="B14" s="3" t="s">
        <v>59</v>
      </c>
      <c r="C14" s="3" t="s">
        <v>60</v>
      </c>
      <c r="D14" s="3" t="s">
        <v>61</v>
      </c>
      <c r="E14" s="3" t="s">
        <v>48</v>
      </c>
      <c r="F14" s="3">
        <v>1249</v>
      </c>
      <c r="G14" s="6">
        <v>39355</v>
      </c>
      <c r="H14" s="3" t="str">
        <f t="shared" si="0"/>
        <v>JUN3</v>
      </c>
      <c r="I14" s="3">
        <f>VLOOKUP(E14,'[1]ID RANKING'!A:B,2,FALSE)</f>
        <v>9</v>
      </c>
    </row>
    <row r="15" spans="1:9" x14ac:dyDescent="0.25">
      <c r="A15" s="3">
        <v>166169</v>
      </c>
      <c r="B15" s="3" t="s">
        <v>62</v>
      </c>
      <c r="C15" s="3" t="s">
        <v>63</v>
      </c>
      <c r="D15" s="3" t="s">
        <v>51</v>
      </c>
      <c r="E15" s="3" t="s">
        <v>64</v>
      </c>
      <c r="F15" s="3">
        <v>898</v>
      </c>
      <c r="G15" s="6">
        <v>39303</v>
      </c>
      <c r="H15" s="3" t="str">
        <f t="shared" si="0"/>
        <v>JUN3</v>
      </c>
      <c r="I15" s="3">
        <f>VLOOKUP(E15,'[1]ID RANKING'!A:B,2,FALSE)</f>
        <v>11</v>
      </c>
    </row>
    <row r="16" spans="1:9" x14ac:dyDescent="0.25">
      <c r="A16" s="3">
        <v>161551</v>
      </c>
      <c r="B16" s="3" t="s">
        <v>65</v>
      </c>
      <c r="C16" s="3" t="s">
        <v>66</v>
      </c>
      <c r="D16" s="3" t="s">
        <v>61</v>
      </c>
      <c r="E16" s="3" t="s">
        <v>55</v>
      </c>
      <c r="F16" s="3">
        <v>1569</v>
      </c>
      <c r="G16" s="6">
        <v>39153</v>
      </c>
      <c r="H16" s="3" t="str">
        <f t="shared" si="0"/>
        <v>JUN3</v>
      </c>
      <c r="I16" s="3">
        <f>VLOOKUP(E16,'[1]ID RANKING'!A:B,2,FALSE)</f>
        <v>7</v>
      </c>
    </row>
    <row r="17" spans="1:9" x14ac:dyDescent="0.25">
      <c r="A17" s="3">
        <v>159782</v>
      </c>
      <c r="B17" s="3" t="s">
        <v>65</v>
      </c>
      <c r="C17" s="3" t="s">
        <v>67</v>
      </c>
      <c r="D17" s="3" t="s">
        <v>61</v>
      </c>
      <c r="E17" s="3" t="s">
        <v>64</v>
      </c>
      <c r="F17" s="3">
        <v>920</v>
      </c>
      <c r="G17" s="6">
        <v>39153</v>
      </c>
      <c r="H17" s="3" t="str">
        <f t="shared" si="0"/>
        <v>JUN3</v>
      </c>
      <c r="I17" s="3">
        <f>VLOOKUP(E17,'[1]ID RANKING'!A:B,2,FALSE)</f>
        <v>11</v>
      </c>
    </row>
    <row r="18" spans="1:9" x14ac:dyDescent="0.25">
      <c r="A18" s="3">
        <v>163552</v>
      </c>
      <c r="B18" s="3" t="s">
        <v>68</v>
      </c>
      <c r="C18" s="3" t="s">
        <v>69</v>
      </c>
      <c r="D18" s="3" t="s">
        <v>70</v>
      </c>
      <c r="E18" s="3" t="s">
        <v>23</v>
      </c>
      <c r="F18" s="3">
        <v>1660.5</v>
      </c>
      <c r="G18" s="6">
        <v>39137</v>
      </c>
      <c r="H18" s="3" t="str">
        <f t="shared" si="0"/>
        <v>JUN3</v>
      </c>
      <c r="I18" s="3">
        <f>VLOOKUP(E18,'[1]ID RANKING'!A:B,2,FALSE)</f>
        <v>6</v>
      </c>
    </row>
    <row r="19" spans="1:9" x14ac:dyDescent="0.25">
      <c r="A19" s="3">
        <v>172234</v>
      </c>
      <c r="B19" s="3" t="s">
        <v>71</v>
      </c>
      <c r="C19" s="3" t="s">
        <v>72</v>
      </c>
      <c r="D19" s="3" t="s">
        <v>61</v>
      </c>
      <c r="E19" s="3" t="s">
        <v>33</v>
      </c>
      <c r="F19" s="3">
        <v>75.52</v>
      </c>
      <c r="G19" s="6">
        <v>40982</v>
      </c>
      <c r="H19" s="3" t="str">
        <f t="shared" si="0"/>
        <v>MIN2</v>
      </c>
      <c r="I19" s="3">
        <f>VLOOKUP(E19,'[1]ID RANKING'!A:B,2,FALSE)</f>
        <v>18</v>
      </c>
    </row>
    <row r="20" spans="1:9" x14ac:dyDescent="0.25">
      <c r="A20" s="3">
        <v>170782</v>
      </c>
      <c r="B20" s="3" t="s">
        <v>73</v>
      </c>
      <c r="C20" s="3" t="s">
        <v>74</v>
      </c>
      <c r="D20" s="3" t="s">
        <v>35</v>
      </c>
      <c r="E20" s="3" t="s">
        <v>39</v>
      </c>
      <c r="F20" s="3">
        <v>205</v>
      </c>
      <c r="G20" s="6">
        <v>40990</v>
      </c>
      <c r="H20" s="3" t="str">
        <f t="shared" si="0"/>
        <v>MIN2</v>
      </c>
      <c r="I20" s="3">
        <f>VLOOKUP(E20,'[1]ID RANKING'!A:B,2,FALSE)</f>
        <v>17</v>
      </c>
    </row>
    <row r="21" spans="1:9" x14ac:dyDescent="0.25">
      <c r="A21" s="3">
        <v>166926</v>
      </c>
      <c r="B21" s="3" t="s">
        <v>75</v>
      </c>
      <c r="C21" s="3" t="s">
        <v>76</v>
      </c>
      <c r="D21" s="3" t="s">
        <v>35</v>
      </c>
      <c r="E21" s="3" t="s">
        <v>58</v>
      </c>
      <c r="F21" s="3">
        <v>1274.5</v>
      </c>
      <c r="G21" s="6">
        <v>39989</v>
      </c>
      <c r="H21" s="3" t="str">
        <f t="shared" si="0"/>
        <v>JUN1</v>
      </c>
      <c r="I21" s="3">
        <f>VLOOKUP(E21,'[1]ID RANKING'!A:B,2,FALSE)</f>
        <v>8</v>
      </c>
    </row>
    <row r="22" spans="1:9" x14ac:dyDescent="0.25">
      <c r="A22" s="3">
        <v>163574</v>
      </c>
      <c r="B22" s="3" t="s">
        <v>77</v>
      </c>
      <c r="C22" s="3" t="s">
        <v>78</v>
      </c>
      <c r="D22" s="3" t="s">
        <v>29</v>
      </c>
      <c r="E22" s="3" t="s">
        <v>55</v>
      </c>
      <c r="F22" s="3">
        <v>1445</v>
      </c>
      <c r="G22" s="6">
        <v>40155</v>
      </c>
      <c r="H22" s="3" t="str">
        <f t="shared" si="0"/>
        <v>JUN1</v>
      </c>
      <c r="I22" s="3">
        <f>VLOOKUP(E22,'[1]ID RANKING'!A:B,2,FALSE)</f>
        <v>7</v>
      </c>
    </row>
    <row r="23" spans="1:9" x14ac:dyDescent="0.25">
      <c r="A23" s="3">
        <v>160096</v>
      </c>
      <c r="B23" s="3" t="s">
        <v>79</v>
      </c>
      <c r="C23" s="3" t="s">
        <v>80</v>
      </c>
      <c r="D23" s="3" t="s">
        <v>35</v>
      </c>
      <c r="E23" s="3" t="s">
        <v>58</v>
      </c>
      <c r="F23" s="3">
        <v>1257.5</v>
      </c>
      <c r="G23" s="6">
        <v>40129</v>
      </c>
      <c r="H23" s="3" t="str">
        <f t="shared" si="0"/>
        <v>JUN1</v>
      </c>
      <c r="I23" s="3">
        <f>VLOOKUP(E23,'[1]ID RANKING'!A:B,2,FALSE)</f>
        <v>8</v>
      </c>
    </row>
    <row r="24" spans="1:9" x14ac:dyDescent="0.25">
      <c r="A24" s="3">
        <v>166832</v>
      </c>
      <c r="B24" s="3" t="s">
        <v>81</v>
      </c>
      <c r="C24" s="3" t="s">
        <v>82</v>
      </c>
      <c r="D24" s="3" t="s">
        <v>35</v>
      </c>
      <c r="E24" s="3" t="s">
        <v>58</v>
      </c>
      <c r="F24" s="3">
        <v>1281</v>
      </c>
      <c r="G24" s="6">
        <v>39906</v>
      </c>
      <c r="H24" s="3" t="str">
        <f t="shared" si="0"/>
        <v>JUN1</v>
      </c>
      <c r="I24" s="3">
        <f>VLOOKUP(E24,'[1]ID RANKING'!A:B,2,FALSE)</f>
        <v>8</v>
      </c>
    </row>
    <row r="25" spans="1:9" x14ac:dyDescent="0.25">
      <c r="A25" s="3">
        <v>165143</v>
      </c>
      <c r="B25" s="3" t="s">
        <v>83</v>
      </c>
      <c r="C25" s="3" t="s">
        <v>84</v>
      </c>
      <c r="D25" s="3" t="s">
        <v>47</v>
      </c>
      <c r="E25" s="3" t="s">
        <v>58</v>
      </c>
      <c r="F25" s="3">
        <v>1232</v>
      </c>
      <c r="G25" s="6">
        <v>39921</v>
      </c>
      <c r="H25" s="3" t="str">
        <f t="shared" si="0"/>
        <v>JUN1</v>
      </c>
      <c r="I25" s="3">
        <f>VLOOKUP(E25,'[1]ID RANKING'!A:B,2,FALSE)</f>
        <v>8</v>
      </c>
    </row>
    <row r="26" spans="1:9" x14ac:dyDescent="0.25">
      <c r="A26" s="3">
        <v>165817</v>
      </c>
      <c r="B26" s="3" t="s">
        <v>85</v>
      </c>
      <c r="C26" s="3" t="s">
        <v>86</v>
      </c>
      <c r="D26" s="3" t="s">
        <v>47</v>
      </c>
      <c r="E26" s="3" t="s">
        <v>55</v>
      </c>
      <c r="F26" s="3">
        <v>1434</v>
      </c>
      <c r="G26" s="6">
        <v>39967</v>
      </c>
      <c r="H26" s="3" t="str">
        <f t="shared" si="0"/>
        <v>JUN1</v>
      </c>
      <c r="I26" s="3">
        <f>VLOOKUP(E26,'[1]ID RANKING'!A:B,2,FALSE)</f>
        <v>7</v>
      </c>
    </row>
    <row r="27" spans="1:9" x14ac:dyDescent="0.25">
      <c r="A27" s="3">
        <v>165304</v>
      </c>
      <c r="B27" s="3" t="s">
        <v>87</v>
      </c>
      <c r="C27" s="3" t="s">
        <v>88</v>
      </c>
      <c r="D27" s="3" t="s">
        <v>35</v>
      </c>
      <c r="E27" s="3" t="s">
        <v>48</v>
      </c>
      <c r="F27" s="3">
        <v>1153.5</v>
      </c>
      <c r="G27" s="6">
        <v>39823</v>
      </c>
      <c r="H27" s="3" t="str">
        <f t="shared" si="0"/>
        <v>JUN1</v>
      </c>
      <c r="I27" s="3">
        <f>VLOOKUP(E27,'[1]ID RANKING'!A:B,2,FALSE)</f>
        <v>9</v>
      </c>
    </row>
    <row r="28" spans="1:9" x14ac:dyDescent="0.25">
      <c r="A28" s="3">
        <v>168237</v>
      </c>
      <c r="B28" s="3" t="s">
        <v>89</v>
      </c>
      <c r="C28" s="3" t="s">
        <v>90</v>
      </c>
      <c r="D28" s="3" t="s">
        <v>35</v>
      </c>
      <c r="E28" s="3" t="s">
        <v>91</v>
      </c>
      <c r="F28" s="3">
        <v>617.5</v>
      </c>
      <c r="G28" s="6">
        <v>41176</v>
      </c>
      <c r="H28" s="3" t="str">
        <f t="shared" si="0"/>
        <v>MIN2</v>
      </c>
      <c r="I28" s="3">
        <f>VLOOKUP(E28,'[1]ID RANKING'!A:B,2,FALSE)</f>
        <v>13</v>
      </c>
    </row>
    <row r="29" spans="1:9" x14ac:dyDescent="0.25">
      <c r="A29" s="3">
        <v>166376</v>
      </c>
      <c r="B29" s="3" t="s">
        <v>92</v>
      </c>
      <c r="C29" s="3" t="s">
        <v>93</v>
      </c>
      <c r="D29" s="3" t="s">
        <v>94</v>
      </c>
      <c r="E29" s="3" t="s">
        <v>95</v>
      </c>
      <c r="F29" s="3">
        <v>266</v>
      </c>
      <c r="G29" s="6">
        <v>41625</v>
      </c>
      <c r="H29" s="3" t="str">
        <f t="shared" si="0"/>
        <v>MIN1</v>
      </c>
      <c r="I29" s="3">
        <f>VLOOKUP(E29,'[1]ID RANKING'!A:B,2,FALSE)</f>
        <v>16</v>
      </c>
    </row>
    <row r="30" spans="1:9" x14ac:dyDescent="0.25">
      <c r="A30" s="3">
        <v>170617</v>
      </c>
      <c r="B30" s="3" t="s">
        <v>96</v>
      </c>
      <c r="C30" s="3" t="s">
        <v>69</v>
      </c>
      <c r="D30" s="3" t="s">
        <v>97</v>
      </c>
      <c r="E30" s="3" t="s">
        <v>98</v>
      </c>
      <c r="F30" s="3">
        <v>565</v>
      </c>
      <c r="G30" s="6">
        <v>41779</v>
      </c>
      <c r="H30" s="3" t="str">
        <f t="shared" si="0"/>
        <v>PMIN2</v>
      </c>
      <c r="I30" s="3">
        <f>VLOOKUP(E30,'[1]ID RANKING'!A:B,2,FALSE)</f>
        <v>14</v>
      </c>
    </row>
    <row r="31" spans="1:9" x14ac:dyDescent="0.25">
      <c r="A31" s="3">
        <v>161672</v>
      </c>
      <c r="B31" s="3" t="s">
        <v>99</v>
      </c>
      <c r="C31" s="3" t="s">
        <v>100</v>
      </c>
      <c r="D31" s="3" t="s">
        <v>94</v>
      </c>
      <c r="E31" s="3" t="s">
        <v>55</v>
      </c>
      <c r="F31" s="3">
        <v>1541.5</v>
      </c>
      <c r="G31" s="6">
        <v>40231</v>
      </c>
      <c r="H31" s="3" t="str">
        <f t="shared" si="0"/>
        <v>CAD2</v>
      </c>
      <c r="I31" s="3">
        <f>VLOOKUP(E31,'[1]ID RANKING'!A:B,2,FALSE)</f>
        <v>7</v>
      </c>
    </row>
    <row r="32" spans="1:9" x14ac:dyDescent="0.25">
      <c r="A32" s="3">
        <v>170267</v>
      </c>
      <c r="B32" s="3" t="s">
        <v>101</v>
      </c>
      <c r="C32" s="3" t="s">
        <v>102</v>
      </c>
      <c r="D32" s="3" t="s">
        <v>35</v>
      </c>
      <c r="E32" s="3" t="s">
        <v>91</v>
      </c>
      <c r="F32" s="3">
        <v>848.5</v>
      </c>
      <c r="G32" s="6">
        <v>42064</v>
      </c>
      <c r="H32" s="3" t="str">
        <f t="shared" si="0"/>
        <v>PMIN1</v>
      </c>
      <c r="I32" s="3">
        <f>VLOOKUP(E32,'[1]ID RANKING'!A:B,2,FALSE)</f>
        <v>13</v>
      </c>
    </row>
    <row r="33" spans="1:9" x14ac:dyDescent="0.25">
      <c r="A33" s="3">
        <v>158880</v>
      </c>
      <c r="B33" s="3" t="s">
        <v>103</v>
      </c>
      <c r="C33" s="3" t="s">
        <v>104</v>
      </c>
      <c r="D33" s="3" t="s">
        <v>105</v>
      </c>
      <c r="E33" s="3" t="s">
        <v>106</v>
      </c>
      <c r="F33" s="3">
        <v>2139</v>
      </c>
      <c r="G33" s="6">
        <v>39961</v>
      </c>
      <c r="H33" s="3" t="str">
        <f t="shared" si="0"/>
        <v>JUN1</v>
      </c>
      <c r="I33" s="3">
        <f>VLOOKUP(E33,'[1]ID RANKING'!A:B,2,FALSE)</f>
        <v>3</v>
      </c>
    </row>
    <row r="34" spans="1:9" x14ac:dyDescent="0.25">
      <c r="A34" s="3">
        <v>156616</v>
      </c>
      <c r="B34" s="3" t="s">
        <v>107</v>
      </c>
      <c r="C34" s="3" t="s">
        <v>108</v>
      </c>
      <c r="D34" s="3" t="s">
        <v>109</v>
      </c>
      <c r="E34" s="3" t="s">
        <v>106</v>
      </c>
      <c r="F34" s="3">
        <v>2145</v>
      </c>
      <c r="G34" s="6">
        <v>39438</v>
      </c>
      <c r="H34" s="3" t="str">
        <f t="shared" si="0"/>
        <v>JUN3</v>
      </c>
      <c r="I34" s="3">
        <f>VLOOKUP(E34,'[1]ID RANKING'!A:B,2,FALSE)</f>
        <v>3</v>
      </c>
    </row>
    <row r="35" spans="1:9" x14ac:dyDescent="0.25">
      <c r="A35" s="3">
        <v>166813</v>
      </c>
      <c r="B35" s="3" t="s">
        <v>110</v>
      </c>
      <c r="C35" s="3" t="s">
        <v>111</v>
      </c>
      <c r="D35" s="3" t="s">
        <v>97</v>
      </c>
      <c r="E35" s="3" t="s">
        <v>48</v>
      </c>
      <c r="F35" s="3">
        <v>1197.5</v>
      </c>
      <c r="G35" s="6">
        <v>40306</v>
      </c>
      <c r="H35" s="3" t="str">
        <f t="shared" si="0"/>
        <v>CAD2</v>
      </c>
      <c r="I35" s="3">
        <f>VLOOKUP(E35,'[1]ID RANKING'!A:B,2,FALSE)</f>
        <v>9</v>
      </c>
    </row>
    <row r="36" spans="1:9" x14ac:dyDescent="0.25">
      <c r="A36" s="3">
        <v>523089</v>
      </c>
      <c r="B36" s="3" t="s">
        <v>112</v>
      </c>
      <c r="C36" s="3" t="s">
        <v>113</v>
      </c>
      <c r="D36" s="3" t="s">
        <v>114</v>
      </c>
      <c r="E36" s="3" t="s">
        <v>106</v>
      </c>
      <c r="F36" s="3">
        <v>2270</v>
      </c>
      <c r="G36" s="6">
        <v>39531</v>
      </c>
      <c r="H36" s="3" t="str">
        <f t="shared" si="0"/>
        <v>JUN2</v>
      </c>
      <c r="I36" s="3">
        <f>VLOOKUP(E36,'[1]ID RANKING'!A:B,2,FALSE)</f>
        <v>3</v>
      </c>
    </row>
    <row r="37" spans="1:9" x14ac:dyDescent="0.25">
      <c r="A37" s="3">
        <v>159985</v>
      </c>
      <c r="B37" s="3" t="s">
        <v>115</v>
      </c>
      <c r="C37" s="3" t="s">
        <v>50</v>
      </c>
      <c r="D37" s="3" t="s">
        <v>38</v>
      </c>
      <c r="E37" s="3" t="s">
        <v>48</v>
      </c>
      <c r="F37" s="3">
        <v>1173</v>
      </c>
      <c r="G37" s="6">
        <v>40354</v>
      </c>
      <c r="H37" s="3" t="str">
        <f t="shared" si="0"/>
        <v>CAD2</v>
      </c>
      <c r="I37" s="3">
        <f>VLOOKUP(E37,'[1]ID RANKING'!A:B,2,FALSE)</f>
        <v>9</v>
      </c>
    </row>
    <row r="38" spans="1:9" x14ac:dyDescent="0.25">
      <c r="A38" s="3">
        <v>166869</v>
      </c>
      <c r="B38" s="3" t="s">
        <v>115</v>
      </c>
      <c r="C38" s="3" t="s">
        <v>116</v>
      </c>
      <c r="D38" s="3" t="s">
        <v>38</v>
      </c>
      <c r="E38" s="3" t="s">
        <v>95</v>
      </c>
      <c r="F38" s="3">
        <v>338.46</v>
      </c>
      <c r="G38" s="6">
        <v>41575</v>
      </c>
      <c r="H38" s="3" t="str">
        <f t="shared" si="0"/>
        <v>MIN1</v>
      </c>
      <c r="I38" s="3">
        <f>VLOOKUP(E38,'[1]ID RANKING'!A:B,2,FALSE)</f>
        <v>16</v>
      </c>
    </row>
    <row r="39" spans="1:9" x14ac:dyDescent="0.25">
      <c r="A39" s="3">
        <v>149120</v>
      </c>
      <c r="B39" s="3" t="s">
        <v>117</v>
      </c>
      <c r="C39" s="3" t="s">
        <v>108</v>
      </c>
      <c r="D39" s="3" t="s">
        <v>105</v>
      </c>
      <c r="E39" s="3" t="s">
        <v>118</v>
      </c>
      <c r="F39" s="3">
        <v>1845</v>
      </c>
      <c r="G39" s="6">
        <v>39443</v>
      </c>
      <c r="H39" s="3" t="str">
        <f t="shared" si="0"/>
        <v>JUN3</v>
      </c>
      <c r="I39" s="3">
        <f>VLOOKUP(E39,'[1]ID RANKING'!A:B,2,FALSE)</f>
        <v>5</v>
      </c>
    </row>
    <row r="40" spans="1:9" x14ac:dyDescent="0.25">
      <c r="A40" s="3">
        <v>525598</v>
      </c>
      <c r="B40" s="3" t="s">
        <v>119</v>
      </c>
      <c r="C40" s="3" t="s">
        <v>120</v>
      </c>
      <c r="D40" s="3" t="s">
        <v>121</v>
      </c>
      <c r="E40" s="3" t="s">
        <v>118</v>
      </c>
      <c r="F40" s="3">
        <v>1521</v>
      </c>
      <c r="G40" s="6">
        <v>40325</v>
      </c>
      <c r="H40" s="3" t="str">
        <f t="shared" si="0"/>
        <v>CAD2</v>
      </c>
      <c r="I40" s="3">
        <f>VLOOKUP(E40,'[1]ID RANKING'!A:B,2,FALSE)</f>
        <v>5</v>
      </c>
    </row>
    <row r="41" spans="1:9" x14ac:dyDescent="0.25">
      <c r="A41" s="3">
        <v>167183</v>
      </c>
      <c r="B41" s="3" t="s">
        <v>122</v>
      </c>
      <c r="C41" s="3" t="s">
        <v>123</v>
      </c>
      <c r="D41" s="3" t="s">
        <v>38</v>
      </c>
      <c r="E41" s="3" t="s">
        <v>124</v>
      </c>
      <c r="F41" s="3">
        <v>451.75</v>
      </c>
      <c r="G41" s="6">
        <v>40639</v>
      </c>
      <c r="H41" s="3" t="str">
        <f t="shared" si="0"/>
        <v>CAD1</v>
      </c>
      <c r="I41" s="3">
        <f>VLOOKUP(E41,'[1]ID RANKING'!A:B,2,FALSE)</f>
        <v>15</v>
      </c>
    </row>
    <row r="42" spans="1:9" x14ac:dyDescent="0.25">
      <c r="A42" s="3">
        <v>167364</v>
      </c>
      <c r="B42" s="3" t="s">
        <v>125</v>
      </c>
      <c r="C42" s="3" t="s">
        <v>126</v>
      </c>
      <c r="D42" s="3" t="s">
        <v>38</v>
      </c>
      <c r="E42" s="3" t="s">
        <v>95</v>
      </c>
      <c r="F42" s="3">
        <v>256</v>
      </c>
      <c r="G42" s="6">
        <v>41409</v>
      </c>
      <c r="H42" s="3" t="str">
        <f t="shared" si="0"/>
        <v>MIN1</v>
      </c>
      <c r="I42" s="3">
        <f>VLOOKUP(E42,'[1]ID RANKING'!A:B,2,FALSE)</f>
        <v>16</v>
      </c>
    </row>
    <row r="43" spans="1:9" x14ac:dyDescent="0.25">
      <c r="A43" s="3">
        <v>163018</v>
      </c>
      <c r="B43" s="3" t="s">
        <v>127</v>
      </c>
      <c r="C43" s="3" t="s">
        <v>108</v>
      </c>
      <c r="D43" s="3" t="s">
        <v>38</v>
      </c>
      <c r="E43" s="3" t="s">
        <v>55</v>
      </c>
      <c r="F43" s="3">
        <v>1440.5</v>
      </c>
      <c r="G43" s="6">
        <v>40783</v>
      </c>
      <c r="H43" s="3" t="str">
        <f t="shared" si="0"/>
        <v>CAD1</v>
      </c>
      <c r="I43" s="3">
        <f>VLOOKUP(E43,'[1]ID RANKING'!A:B,2,FALSE)</f>
        <v>7</v>
      </c>
    </row>
    <row r="44" spans="1:9" x14ac:dyDescent="0.25">
      <c r="A44" s="3">
        <v>165129</v>
      </c>
      <c r="B44" s="3" t="s">
        <v>128</v>
      </c>
      <c r="C44" s="3" t="s">
        <v>129</v>
      </c>
      <c r="D44" s="3" t="s">
        <v>130</v>
      </c>
      <c r="E44" s="3" t="s">
        <v>33</v>
      </c>
      <c r="F44" s="3">
        <v>105</v>
      </c>
      <c r="G44" s="6">
        <v>42380</v>
      </c>
      <c r="H44" s="3" t="str">
        <f t="shared" si="0"/>
        <v>POU</v>
      </c>
      <c r="I44" s="3">
        <f>VLOOKUP(E44,'[1]ID RANKING'!A:B,2,FALSE)</f>
        <v>18</v>
      </c>
    </row>
    <row r="45" spans="1:9" x14ac:dyDescent="0.25">
      <c r="A45" s="3">
        <v>168184</v>
      </c>
      <c r="B45" s="3" t="s">
        <v>131</v>
      </c>
      <c r="C45" s="3" t="s">
        <v>129</v>
      </c>
      <c r="D45" s="3" t="s">
        <v>35</v>
      </c>
      <c r="E45" s="3" t="s">
        <v>91</v>
      </c>
      <c r="F45" s="3">
        <v>583</v>
      </c>
      <c r="G45" s="6">
        <v>42015</v>
      </c>
      <c r="H45" s="3" t="str">
        <f t="shared" si="0"/>
        <v>PMIN1</v>
      </c>
      <c r="I45" s="3">
        <f>VLOOKUP(E45,'[1]ID RANKING'!A:B,2,FALSE)</f>
        <v>13</v>
      </c>
    </row>
    <row r="46" spans="1:9" x14ac:dyDescent="0.25">
      <c r="A46" s="3">
        <v>164955</v>
      </c>
      <c r="B46" s="3" t="s">
        <v>131</v>
      </c>
      <c r="C46" s="3" t="s">
        <v>132</v>
      </c>
      <c r="D46" s="3" t="s">
        <v>35</v>
      </c>
      <c r="E46" s="3" t="s">
        <v>133</v>
      </c>
      <c r="F46" s="3">
        <v>1004.5</v>
      </c>
      <c r="G46" s="6">
        <v>40668</v>
      </c>
      <c r="H46" s="3" t="str">
        <f t="shared" si="0"/>
        <v>CAD1</v>
      </c>
      <c r="I46" s="3">
        <f>VLOOKUP(E46,'[1]ID RANKING'!A:B,2,FALSE)</f>
        <v>10</v>
      </c>
    </row>
    <row r="47" spans="1:9" x14ac:dyDescent="0.25">
      <c r="A47" s="3">
        <v>165356</v>
      </c>
      <c r="B47" s="3" t="s">
        <v>134</v>
      </c>
      <c r="C47" s="3" t="s">
        <v>135</v>
      </c>
      <c r="D47" s="3" t="s">
        <v>35</v>
      </c>
      <c r="E47" s="3" t="s">
        <v>64</v>
      </c>
      <c r="F47" s="3">
        <v>762</v>
      </c>
      <c r="G47" s="6">
        <v>41813</v>
      </c>
      <c r="H47" s="3" t="str">
        <f t="shared" si="0"/>
        <v>PMIN2</v>
      </c>
      <c r="I47" s="3">
        <f>VLOOKUP(E47,'[1]ID RANKING'!A:B,2,FALSE)</f>
        <v>11</v>
      </c>
    </row>
    <row r="48" spans="1:9" x14ac:dyDescent="0.25">
      <c r="A48" s="3">
        <v>165496</v>
      </c>
      <c r="B48" s="3" t="s">
        <v>136</v>
      </c>
      <c r="C48" s="3" t="s">
        <v>50</v>
      </c>
      <c r="D48" s="3" t="s">
        <v>35</v>
      </c>
      <c r="E48" s="3" t="s">
        <v>64</v>
      </c>
      <c r="F48" s="3">
        <v>847</v>
      </c>
      <c r="G48" s="6">
        <v>41574</v>
      </c>
      <c r="H48" s="3" t="str">
        <f t="shared" si="0"/>
        <v>MIN1</v>
      </c>
      <c r="I48" s="3">
        <f>VLOOKUP(E48,'[1]ID RANKING'!A:B,2,FALSE)</f>
        <v>11</v>
      </c>
    </row>
    <row r="49" spans="1:9" x14ac:dyDescent="0.25">
      <c r="A49" s="3">
        <v>169057</v>
      </c>
      <c r="B49" s="3" t="s">
        <v>137</v>
      </c>
      <c r="C49" s="3" t="s">
        <v>138</v>
      </c>
      <c r="D49" s="3" t="s">
        <v>26</v>
      </c>
      <c r="E49" s="3" t="s">
        <v>95</v>
      </c>
      <c r="F49" s="3">
        <v>322.5</v>
      </c>
      <c r="G49" s="6">
        <v>41718</v>
      </c>
      <c r="H49" s="3" t="str">
        <f t="shared" si="0"/>
        <v>PMIN2</v>
      </c>
      <c r="I49" s="3">
        <f>VLOOKUP(E49,'[1]ID RANKING'!A:B,2,FALSE)</f>
        <v>16</v>
      </c>
    </row>
    <row r="50" spans="1:9" x14ac:dyDescent="0.25">
      <c r="A50" s="3">
        <v>169095</v>
      </c>
      <c r="B50" s="3" t="s">
        <v>139</v>
      </c>
      <c r="C50" s="3" t="s">
        <v>140</v>
      </c>
      <c r="D50" s="3" t="s">
        <v>26</v>
      </c>
      <c r="E50" s="3" t="s">
        <v>124</v>
      </c>
      <c r="F50" s="3">
        <v>463</v>
      </c>
      <c r="G50" s="6">
        <v>41765</v>
      </c>
      <c r="H50" s="3" t="str">
        <f t="shared" si="0"/>
        <v>PMIN2</v>
      </c>
      <c r="I50" s="3">
        <f>VLOOKUP(E50,'[1]ID RANKING'!A:B,2,FALSE)</f>
        <v>15</v>
      </c>
    </row>
    <row r="51" spans="1:9" x14ac:dyDescent="0.25">
      <c r="A51" s="3">
        <v>166576</v>
      </c>
      <c r="B51" s="3" t="s">
        <v>141</v>
      </c>
      <c r="C51" s="3" t="s">
        <v>142</v>
      </c>
      <c r="D51" s="3" t="s">
        <v>26</v>
      </c>
      <c r="E51" s="3" t="s">
        <v>23</v>
      </c>
      <c r="F51" s="3">
        <v>1668</v>
      </c>
      <c r="G51" s="6">
        <v>40764</v>
      </c>
      <c r="H51" s="3" t="str">
        <f t="shared" si="0"/>
        <v>CAD1</v>
      </c>
      <c r="I51" s="3">
        <f>VLOOKUP(E51,'[1]ID RANKING'!A:B,2,FALSE)</f>
        <v>6</v>
      </c>
    </row>
    <row r="52" spans="1:9" x14ac:dyDescent="0.25">
      <c r="A52" s="3">
        <v>156710</v>
      </c>
      <c r="B52" s="3" t="s">
        <v>143</v>
      </c>
      <c r="C52" s="3" t="s">
        <v>144</v>
      </c>
      <c r="D52" s="3" t="s">
        <v>26</v>
      </c>
      <c r="E52" s="3" t="s">
        <v>23</v>
      </c>
      <c r="F52" s="3">
        <v>1598</v>
      </c>
      <c r="G52" s="6">
        <v>39939</v>
      </c>
      <c r="H52" s="3" t="str">
        <f t="shared" si="0"/>
        <v>JUN1</v>
      </c>
      <c r="I52" s="3">
        <f>VLOOKUP(E52,'[1]ID RANKING'!A:B,2,FALSE)</f>
        <v>6</v>
      </c>
    </row>
    <row r="53" spans="1:9" x14ac:dyDescent="0.25">
      <c r="A53" s="3">
        <v>162062</v>
      </c>
      <c r="B53" s="3" t="s">
        <v>145</v>
      </c>
      <c r="C53" s="3" t="s">
        <v>146</v>
      </c>
      <c r="D53" s="3" t="s">
        <v>147</v>
      </c>
      <c r="E53" s="3" t="s">
        <v>23</v>
      </c>
      <c r="F53" s="3">
        <v>1648</v>
      </c>
      <c r="G53" s="6">
        <v>41019</v>
      </c>
      <c r="H53" s="3" t="str">
        <f t="shared" si="0"/>
        <v>MIN2</v>
      </c>
      <c r="I53" s="3">
        <f>VLOOKUP(E53,'[1]ID RANKING'!A:B,2,FALSE)</f>
        <v>6</v>
      </c>
    </row>
    <row r="54" spans="1:9" x14ac:dyDescent="0.25">
      <c r="A54" s="3">
        <v>168387</v>
      </c>
      <c r="B54" s="3" t="s">
        <v>148</v>
      </c>
      <c r="C54" s="3" t="s">
        <v>149</v>
      </c>
      <c r="D54" s="3" t="s">
        <v>22</v>
      </c>
      <c r="E54" s="3" t="s">
        <v>95</v>
      </c>
      <c r="F54" s="3">
        <v>439.12</v>
      </c>
      <c r="G54" s="6">
        <v>41887</v>
      </c>
      <c r="H54" s="3" t="str">
        <f t="shared" si="0"/>
        <v>PMIN2</v>
      </c>
      <c r="I54" s="3">
        <f>VLOOKUP(E54,'[1]ID RANKING'!A:B,2,FALSE)</f>
        <v>16</v>
      </c>
    </row>
    <row r="55" spans="1:9" x14ac:dyDescent="0.25">
      <c r="A55" s="3">
        <v>167032</v>
      </c>
      <c r="B55" s="3" t="s">
        <v>150</v>
      </c>
      <c r="C55" s="3" t="s">
        <v>21</v>
      </c>
      <c r="D55" s="3" t="s">
        <v>22</v>
      </c>
      <c r="E55" s="3" t="s">
        <v>33</v>
      </c>
      <c r="F55" s="3">
        <v>89.97</v>
      </c>
      <c r="G55" s="6">
        <v>42088</v>
      </c>
      <c r="H55" s="3" t="str">
        <f t="shared" si="0"/>
        <v>PMIN1</v>
      </c>
      <c r="I55" s="3">
        <f>VLOOKUP(E55,'[1]ID RANKING'!A:B,2,FALSE)</f>
        <v>18</v>
      </c>
    </row>
    <row r="56" spans="1:9" x14ac:dyDescent="0.25">
      <c r="A56" s="3">
        <v>525179</v>
      </c>
      <c r="B56" s="3" t="s">
        <v>151</v>
      </c>
      <c r="C56" s="3" t="s">
        <v>152</v>
      </c>
      <c r="D56" s="3" t="s">
        <v>153</v>
      </c>
      <c r="E56" s="3" t="s">
        <v>98</v>
      </c>
      <c r="F56" s="3">
        <v>674</v>
      </c>
      <c r="G56" s="6">
        <v>41331</v>
      </c>
      <c r="H56" s="3" t="str">
        <f t="shared" si="0"/>
        <v>MIN1</v>
      </c>
      <c r="I56" s="3">
        <f>VLOOKUP(E56,'[1]ID RANKING'!A:B,2,FALSE)</f>
        <v>14</v>
      </c>
    </row>
    <row r="57" spans="1:9" x14ac:dyDescent="0.25">
      <c r="A57" s="3">
        <v>527563</v>
      </c>
      <c r="B57" s="3" t="s">
        <v>151</v>
      </c>
      <c r="C57" s="3" t="s">
        <v>154</v>
      </c>
      <c r="D57" s="3" t="s">
        <v>153</v>
      </c>
      <c r="E57" s="3" t="s">
        <v>39</v>
      </c>
      <c r="F57" s="3">
        <v>300</v>
      </c>
      <c r="G57" s="6">
        <v>42508</v>
      </c>
      <c r="H57" s="3" t="str">
        <f t="shared" si="0"/>
        <v>POU</v>
      </c>
      <c r="I57" s="3">
        <f>VLOOKUP(E57,'[1]ID RANKING'!A:B,2,FALSE)</f>
        <v>17</v>
      </c>
    </row>
    <row r="58" spans="1:9" x14ac:dyDescent="0.25">
      <c r="A58" s="3">
        <v>161746</v>
      </c>
      <c r="B58" s="3" t="s">
        <v>155</v>
      </c>
      <c r="C58" s="3" t="s">
        <v>156</v>
      </c>
      <c r="D58" s="3" t="s">
        <v>22</v>
      </c>
      <c r="E58" s="3" t="s">
        <v>23</v>
      </c>
      <c r="F58" s="3">
        <v>1615.8</v>
      </c>
      <c r="G58" s="6">
        <v>41192</v>
      </c>
      <c r="H58" s="3" t="str">
        <f t="shared" si="0"/>
        <v>MIN2</v>
      </c>
      <c r="I58" s="3">
        <f>VLOOKUP(E58,'[1]ID RANKING'!A:B,2,FALSE)</f>
        <v>6</v>
      </c>
    </row>
    <row r="59" spans="1:9" x14ac:dyDescent="0.25">
      <c r="A59" s="3">
        <v>166294</v>
      </c>
      <c r="B59" s="3" t="s">
        <v>157</v>
      </c>
      <c r="C59" s="3" t="s">
        <v>158</v>
      </c>
      <c r="D59" s="3" t="s">
        <v>22</v>
      </c>
      <c r="E59" s="3" t="s">
        <v>98</v>
      </c>
      <c r="F59" s="3">
        <v>657.7</v>
      </c>
      <c r="G59" s="6">
        <v>40915</v>
      </c>
      <c r="H59" s="3" t="str">
        <f t="shared" si="0"/>
        <v>MIN2</v>
      </c>
      <c r="I59" s="3">
        <f>VLOOKUP(E59,'[1]ID RANKING'!A:B,2,FALSE)</f>
        <v>14</v>
      </c>
    </row>
    <row r="60" spans="1:9" x14ac:dyDescent="0.25">
      <c r="A60" s="3">
        <v>169924</v>
      </c>
      <c r="B60" s="3" t="s">
        <v>159</v>
      </c>
      <c r="C60" s="3" t="s">
        <v>160</v>
      </c>
      <c r="D60" s="3" t="s">
        <v>161</v>
      </c>
      <c r="E60" s="3" t="s">
        <v>33</v>
      </c>
      <c r="F60" s="3">
        <v>100</v>
      </c>
      <c r="G60" s="6">
        <v>42662</v>
      </c>
      <c r="H60" s="3" t="str">
        <f t="shared" si="0"/>
        <v>POU</v>
      </c>
      <c r="I60" s="3">
        <f>VLOOKUP(E60,'[1]ID RANKING'!A:B,2,FALSE)</f>
        <v>18</v>
      </c>
    </row>
    <row r="61" spans="1:9" x14ac:dyDescent="0.25">
      <c r="A61" s="3">
        <v>167002</v>
      </c>
      <c r="B61" s="3" t="s">
        <v>162</v>
      </c>
      <c r="C61" s="3" t="s">
        <v>78</v>
      </c>
      <c r="D61" s="3" t="s">
        <v>161</v>
      </c>
      <c r="E61" s="3" t="s">
        <v>39</v>
      </c>
      <c r="F61" s="3">
        <v>100</v>
      </c>
      <c r="G61" s="6">
        <v>42654</v>
      </c>
      <c r="H61" s="3" t="str">
        <f t="shared" si="0"/>
        <v>POU</v>
      </c>
      <c r="I61" s="3">
        <f>VLOOKUP(E61,'[1]ID RANKING'!A:B,2,FALSE)</f>
        <v>17</v>
      </c>
    </row>
    <row r="62" spans="1:9" x14ac:dyDescent="0.25">
      <c r="A62" s="3">
        <v>167001</v>
      </c>
      <c r="B62" s="3" t="s">
        <v>162</v>
      </c>
      <c r="C62" s="3" t="s">
        <v>163</v>
      </c>
      <c r="D62" s="3" t="s">
        <v>161</v>
      </c>
      <c r="E62" s="3" t="s">
        <v>95</v>
      </c>
      <c r="F62" s="3">
        <v>242</v>
      </c>
      <c r="G62" s="6">
        <v>41399</v>
      </c>
      <c r="H62" s="3" t="str">
        <f t="shared" si="0"/>
        <v>MIN1</v>
      </c>
      <c r="I62" s="3">
        <f>VLOOKUP(E62,'[1]ID RANKING'!A:B,2,FALSE)</f>
        <v>16</v>
      </c>
    </row>
    <row r="63" spans="1:9" x14ac:dyDescent="0.25">
      <c r="A63" s="3">
        <v>162061</v>
      </c>
      <c r="B63" s="3" t="s">
        <v>164</v>
      </c>
      <c r="C63" s="3" t="s">
        <v>165</v>
      </c>
      <c r="D63" s="3" t="s">
        <v>147</v>
      </c>
      <c r="E63" s="3" t="s">
        <v>48</v>
      </c>
      <c r="F63" s="3">
        <v>1096</v>
      </c>
      <c r="G63" s="6">
        <v>40936</v>
      </c>
      <c r="H63" s="3" t="str">
        <f t="shared" si="0"/>
        <v>MIN2</v>
      </c>
      <c r="I63" s="3">
        <f>VLOOKUP(E63,'[1]ID RANKING'!A:B,2,FALSE)</f>
        <v>9</v>
      </c>
    </row>
    <row r="64" spans="1:9" x14ac:dyDescent="0.25">
      <c r="A64" s="3">
        <v>162060</v>
      </c>
      <c r="B64" s="3" t="s">
        <v>164</v>
      </c>
      <c r="C64" s="3" t="s">
        <v>78</v>
      </c>
      <c r="D64" s="3" t="s">
        <v>147</v>
      </c>
      <c r="E64" s="3" t="s">
        <v>23</v>
      </c>
      <c r="F64" s="3">
        <v>1482</v>
      </c>
      <c r="G64" s="6">
        <v>40936</v>
      </c>
      <c r="H64" s="3" t="str">
        <f t="shared" si="0"/>
        <v>MIN2</v>
      </c>
      <c r="I64" s="3">
        <f>VLOOKUP(E64,'[1]ID RANKING'!A:B,2,FALSE)</f>
        <v>6</v>
      </c>
    </row>
    <row r="65" spans="1:9" x14ac:dyDescent="0.25">
      <c r="A65" s="3">
        <v>168329</v>
      </c>
      <c r="B65" s="3" t="s">
        <v>166</v>
      </c>
      <c r="C65" s="3" t="s">
        <v>167</v>
      </c>
      <c r="D65" s="3" t="s">
        <v>161</v>
      </c>
      <c r="E65" s="3" t="s">
        <v>33</v>
      </c>
      <c r="F65" s="3">
        <v>100</v>
      </c>
      <c r="G65" s="6">
        <v>41393</v>
      </c>
      <c r="H65" s="3" t="str">
        <f t="shared" si="0"/>
        <v>MIN1</v>
      </c>
      <c r="I65" s="3">
        <f>VLOOKUP(E65,'[1]ID RANKING'!A:B,2,FALSE)</f>
        <v>18</v>
      </c>
    </row>
    <row r="66" spans="1:9" x14ac:dyDescent="0.25">
      <c r="A66" s="3">
        <v>530695</v>
      </c>
      <c r="B66" s="3" t="s">
        <v>168</v>
      </c>
      <c r="C66" s="3" t="s">
        <v>169</v>
      </c>
      <c r="D66" s="3" t="s">
        <v>170</v>
      </c>
      <c r="E66" s="3" t="s">
        <v>95</v>
      </c>
      <c r="F66" s="3">
        <v>484</v>
      </c>
      <c r="G66" s="6">
        <v>41138</v>
      </c>
      <c r="H66" s="3" t="str">
        <f t="shared" ref="H66:H129" si="1">IF(YEAR(G66)=2006,"JUN4",
IF(YEAR(G66)=2007,"JUN3",
IF(YEAR(G66)=2008,"JUN2",
IF(YEAR(G66)=2009,"JUN1",
IF(YEAR(G66)=2010,"CAD2",
IF(YEAR(G66)=2011,"CAD1",
IF(YEAR(G66)=2012,"MIN2",
IF(YEAR(G66)=2013,"MIN1",
IF(YEAR(G66)=2014,"PMIN2",
IF(YEAR(G66)=2015,"PMIN1",
IF(YEAR(G66)&gt;2015,"POU","")
))))))))))</f>
        <v>MIN2</v>
      </c>
      <c r="I66" s="3">
        <f>VLOOKUP(E66,'[1]ID RANKING'!A:B,2,FALSE)</f>
        <v>16</v>
      </c>
    </row>
    <row r="67" spans="1:9" x14ac:dyDescent="0.25">
      <c r="A67" s="3">
        <v>529228</v>
      </c>
      <c r="B67" s="3" t="s">
        <v>171</v>
      </c>
      <c r="C67" s="3" t="s">
        <v>172</v>
      </c>
      <c r="D67" s="3" t="s">
        <v>170</v>
      </c>
      <c r="E67" s="3" t="s">
        <v>124</v>
      </c>
      <c r="F67" s="3">
        <v>564</v>
      </c>
      <c r="G67" s="6">
        <v>40805</v>
      </c>
      <c r="H67" s="3" t="str">
        <f t="shared" si="1"/>
        <v>CAD1</v>
      </c>
      <c r="I67" s="3">
        <f>VLOOKUP(E67,'[1]ID RANKING'!A:B,2,FALSE)</f>
        <v>15</v>
      </c>
    </row>
    <row r="68" spans="1:9" x14ac:dyDescent="0.25">
      <c r="A68" s="3">
        <v>163844</v>
      </c>
      <c r="B68" s="3" t="s">
        <v>173</v>
      </c>
      <c r="C68" s="3" t="s">
        <v>108</v>
      </c>
      <c r="D68" s="3" t="s">
        <v>26</v>
      </c>
      <c r="E68" s="3" t="s">
        <v>91</v>
      </c>
      <c r="F68" s="3">
        <v>659</v>
      </c>
      <c r="G68" s="6">
        <v>40714</v>
      </c>
      <c r="H68" s="3" t="str">
        <f t="shared" si="1"/>
        <v>CAD1</v>
      </c>
      <c r="I68" s="3">
        <f>VLOOKUP(E68,'[1]ID RANKING'!A:B,2,FALSE)</f>
        <v>13</v>
      </c>
    </row>
    <row r="69" spans="1:9" x14ac:dyDescent="0.25">
      <c r="A69" s="3">
        <v>530172</v>
      </c>
      <c r="B69" s="3" t="s">
        <v>174</v>
      </c>
      <c r="C69" s="3" t="s">
        <v>169</v>
      </c>
      <c r="D69" s="3" t="s">
        <v>114</v>
      </c>
      <c r="E69" s="3" t="s">
        <v>91</v>
      </c>
      <c r="F69" s="3">
        <v>767</v>
      </c>
      <c r="G69" s="6">
        <v>40301</v>
      </c>
      <c r="H69" s="3" t="str">
        <f t="shared" si="1"/>
        <v>CAD2</v>
      </c>
      <c r="I69" s="3">
        <f>VLOOKUP(E69,'[1]ID RANKING'!A:B,2,FALSE)</f>
        <v>13</v>
      </c>
    </row>
    <row r="70" spans="1:9" x14ac:dyDescent="0.25">
      <c r="A70" s="3">
        <v>168773</v>
      </c>
      <c r="B70" s="3" t="s">
        <v>175</v>
      </c>
      <c r="C70" s="3" t="s">
        <v>74</v>
      </c>
      <c r="D70" s="3" t="s">
        <v>35</v>
      </c>
      <c r="E70" s="3" t="s">
        <v>23</v>
      </c>
      <c r="F70" s="3">
        <v>1519</v>
      </c>
      <c r="G70" s="6">
        <v>41285</v>
      </c>
      <c r="H70" s="3" t="str">
        <f t="shared" si="1"/>
        <v>MIN1</v>
      </c>
      <c r="I70" s="3">
        <f>VLOOKUP(E70,'[1]ID RANKING'!A:B,2,FALSE)</f>
        <v>6</v>
      </c>
    </row>
    <row r="71" spans="1:9" x14ac:dyDescent="0.25">
      <c r="A71" s="3">
        <v>519428</v>
      </c>
      <c r="B71" s="3" t="s">
        <v>176</v>
      </c>
      <c r="C71" s="3" t="s">
        <v>28</v>
      </c>
      <c r="D71" s="3" t="s">
        <v>153</v>
      </c>
      <c r="E71" s="3" t="s">
        <v>118</v>
      </c>
      <c r="F71" s="3">
        <v>1931.5</v>
      </c>
      <c r="G71" s="6">
        <v>39885</v>
      </c>
      <c r="H71" s="3" t="str">
        <f t="shared" si="1"/>
        <v>JUN1</v>
      </c>
      <c r="I71" s="3">
        <f>VLOOKUP(E71,'[1]ID RANKING'!A:B,2,FALSE)</f>
        <v>5</v>
      </c>
    </row>
    <row r="72" spans="1:9" x14ac:dyDescent="0.25">
      <c r="A72" s="3">
        <v>161194</v>
      </c>
      <c r="B72" s="3" t="s">
        <v>177</v>
      </c>
      <c r="C72" s="3" t="s">
        <v>178</v>
      </c>
      <c r="D72" s="3" t="s">
        <v>147</v>
      </c>
      <c r="E72" s="3" t="s">
        <v>91</v>
      </c>
      <c r="F72" s="3">
        <v>682</v>
      </c>
      <c r="G72" s="6">
        <v>41845</v>
      </c>
      <c r="H72" s="3" t="str">
        <f t="shared" si="1"/>
        <v>PMIN2</v>
      </c>
      <c r="I72" s="3">
        <f>VLOOKUP(E72,'[1]ID RANKING'!A:B,2,FALSE)</f>
        <v>13</v>
      </c>
    </row>
    <row r="73" spans="1:9" x14ac:dyDescent="0.25">
      <c r="A73" s="3">
        <v>529153</v>
      </c>
      <c r="B73" s="3" t="s">
        <v>179</v>
      </c>
      <c r="C73" s="3" t="s">
        <v>180</v>
      </c>
      <c r="D73" s="3" t="s">
        <v>181</v>
      </c>
      <c r="E73" s="3" t="s">
        <v>95</v>
      </c>
      <c r="F73" s="3">
        <v>472</v>
      </c>
      <c r="G73" s="6">
        <v>41478</v>
      </c>
      <c r="H73" s="3" t="str">
        <f t="shared" si="1"/>
        <v>MIN1</v>
      </c>
      <c r="I73" s="3">
        <f>VLOOKUP(E73,'[1]ID RANKING'!A:B,2,FALSE)</f>
        <v>16</v>
      </c>
    </row>
    <row r="74" spans="1:9" x14ac:dyDescent="0.25">
      <c r="A74" s="3">
        <v>529152</v>
      </c>
      <c r="B74" s="3" t="s">
        <v>179</v>
      </c>
      <c r="C74" s="3" t="s">
        <v>182</v>
      </c>
      <c r="D74" s="3" t="s">
        <v>181</v>
      </c>
      <c r="E74" s="3" t="s">
        <v>95</v>
      </c>
      <c r="F74" s="3">
        <v>496</v>
      </c>
      <c r="G74" s="6">
        <v>40784</v>
      </c>
      <c r="H74" s="3" t="str">
        <f t="shared" si="1"/>
        <v>CAD1</v>
      </c>
      <c r="I74" s="3">
        <f>VLOOKUP(E74,'[1]ID RANKING'!A:B,2,FALSE)</f>
        <v>16</v>
      </c>
    </row>
    <row r="75" spans="1:9" x14ac:dyDescent="0.25">
      <c r="A75" s="3">
        <v>162682</v>
      </c>
      <c r="B75" s="3" t="s">
        <v>183</v>
      </c>
      <c r="C75" s="3" t="s">
        <v>184</v>
      </c>
      <c r="D75" s="3" t="s">
        <v>47</v>
      </c>
      <c r="E75" s="3" t="s">
        <v>185</v>
      </c>
      <c r="F75" s="3">
        <v>1870</v>
      </c>
      <c r="G75" s="6">
        <v>39695</v>
      </c>
      <c r="H75" s="3" t="str">
        <f t="shared" si="1"/>
        <v>JUN2</v>
      </c>
      <c r="I75" s="3">
        <f>VLOOKUP(E75,'[1]ID RANKING'!A:B,2,FALSE)</f>
        <v>4</v>
      </c>
    </row>
    <row r="76" spans="1:9" x14ac:dyDescent="0.25">
      <c r="A76" s="3">
        <v>532724</v>
      </c>
      <c r="B76" s="3" t="s">
        <v>186</v>
      </c>
      <c r="C76" s="3" t="s">
        <v>187</v>
      </c>
      <c r="D76" s="3" t="s">
        <v>188</v>
      </c>
      <c r="E76" s="3" t="s">
        <v>124</v>
      </c>
      <c r="F76" s="3">
        <v>406</v>
      </c>
      <c r="G76" s="6">
        <v>42270</v>
      </c>
      <c r="H76" s="3" t="str">
        <f t="shared" si="1"/>
        <v>PMIN1</v>
      </c>
      <c r="I76" s="3">
        <f>VLOOKUP(E76,'[1]ID RANKING'!A:B,2,FALSE)</f>
        <v>15</v>
      </c>
    </row>
    <row r="77" spans="1:9" x14ac:dyDescent="0.25">
      <c r="A77" s="3">
        <v>526440</v>
      </c>
      <c r="B77" s="3" t="s">
        <v>189</v>
      </c>
      <c r="C77" s="3" t="s">
        <v>190</v>
      </c>
      <c r="D77" s="3" t="s">
        <v>191</v>
      </c>
      <c r="E77" s="3" t="s">
        <v>39</v>
      </c>
      <c r="F77" s="3">
        <v>328</v>
      </c>
      <c r="G77" s="6">
        <v>42250</v>
      </c>
      <c r="H77" s="3" t="str">
        <f t="shared" si="1"/>
        <v>PMIN1</v>
      </c>
      <c r="I77" s="3">
        <f>VLOOKUP(E77,'[1]ID RANKING'!A:B,2,FALSE)</f>
        <v>17</v>
      </c>
    </row>
    <row r="78" spans="1:9" x14ac:dyDescent="0.25">
      <c r="A78" s="3">
        <v>528929</v>
      </c>
      <c r="B78" s="3" t="s">
        <v>192</v>
      </c>
      <c r="C78" s="3" t="s">
        <v>193</v>
      </c>
      <c r="D78" s="3" t="s">
        <v>194</v>
      </c>
      <c r="E78" s="3" t="s">
        <v>55</v>
      </c>
      <c r="F78" s="3">
        <v>1336</v>
      </c>
      <c r="G78" s="6">
        <v>41009</v>
      </c>
      <c r="H78" s="3" t="str">
        <f t="shared" si="1"/>
        <v>MIN2</v>
      </c>
      <c r="I78" s="3">
        <f>VLOOKUP(E78,'[1]ID RANKING'!A:B,2,FALSE)</f>
        <v>7</v>
      </c>
    </row>
    <row r="79" spans="1:9" x14ac:dyDescent="0.25">
      <c r="A79" s="3">
        <v>162015</v>
      </c>
      <c r="B79" s="3" t="s">
        <v>195</v>
      </c>
      <c r="C79" s="3" t="s">
        <v>129</v>
      </c>
      <c r="D79" s="3" t="s">
        <v>196</v>
      </c>
      <c r="E79" s="3" t="s">
        <v>98</v>
      </c>
      <c r="F79" s="3">
        <v>494</v>
      </c>
      <c r="G79" s="6">
        <v>41395</v>
      </c>
      <c r="H79" s="3" t="str">
        <f t="shared" si="1"/>
        <v>MIN1</v>
      </c>
      <c r="I79" s="3">
        <f>VLOOKUP(E79,'[1]ID RANKING'!A:B,2,FALSE)</f>
        <v>14</v>
      </c>
    </row>
    <row r="80" spans="1:9" x14ac:dyDescent="0.25">
      <c r="A80" s="3">
        <v>166617</v>
      </c>
      <c r="B80" s="3" t="s">
        <v>197</v>
      </c>
      <c r="C80" s="3" t="s">
        <v>195</v>
      </c>
      <c r="D80" s="3" t="s">
        <v>198</v>
      </c>
      <c r="E80" s="3" t="s">
        <v>58</v>
      </c>
      <c r="F80" s="3">
        <v>1403.5</v>
      </c>
      <c r="G80" s="6">
        <v>41042</v>
      </c>
      <c r="H80" s="3" t="str">
        <f t="shared" si="1"/>
        <v>MIN2</v>
      </c>
      <c r="I80" s="3">
        <f>VLOOKUP(E80,'[1]ID RANKING'!A:B,2,FALSE)</f>
        <v>8</v>
      </c>
    </row>
    <row r="81" spans="1:9" x14ac:dyDescent="0.25">
      <c r="A81" s="3">
        <v>166618</v>
      </c>
      <c r="B81" s="3" t="s">
        <v>197</v>
      </c>
      <c r="C81" s="3" t="s">
        <v>28</v>
      </c>
      <c r="D81" s="3" t="s">
        <v>198</v>
      </c>
      <c r="E81" s="3" t="s">
        <v>98</v>
      </c>
      <c r="F81" s="3">
        <v>579.5</v>
      </c>
      <c r="G81" s="6">
        <v>41796</v>
      </c>
      <c r="H81" s="3" t="str">
        <f t="shared" si="1"/>
        <v>PMIN2</v>
      </c>
      <c r="I81" s="3">
        <f>VLOOKUP(E81,'[1]ID RANKING'!A:B,2,FALSE)</f>
        <v>14</v>
      </c>
    </row>
    <row r="82" spans="1:9" x14ac:dyDescent="0.25">
      <c r="A82" s="3">
        <v>166582</v>
      </c>
      <c r="B82" s="3" t="s">
        <v>199</v>
      </c>
      <c r="C82" s="3" t="s">
        <v>633</v>
      </c>
      <c r="D82" s="3" t="s">
        <v>35</v>
      </c>
      <c r="E82" s="3" t="s">
        <v>55</v>
      </c>
      <c r="F82" s="3">
        <v>1394.5</v>
      </c>
      <c r="G82" s="6">
        <v>40799</v>
      </c>
      <c r="H82" s="3" t="str">
        <f t="shared" si="1"/>
        <v>CAD1</v>
      </c>
      <c r="I82" s="3">
        <f>VLOOKUP(E82,'[1]ID RANKING'!A:B,2,FALSE)</f>
        <v>7</v>
      </c>
    </row>
    <row r="83" spans="1:9" x14ac:dyDescent="0.25">
      <c r="A83" s="3">
        <v>167965</v>
      </c>
      <c r="B83" s="3" t="s">
        <v>200</v>
      </c>
      <c r="C83" s="3" t="s">
        <v>201</v>
      </c>
      <c r="D83" s="3" t="s">
        <v>35</v>
      </c>
      <c r="E83" s="3" t="s">
        <v>95</v>
      </c>
      <c r="F83" s="3">
        <v>295</v>
      </c>
      <c r="G83" s="6">
        <v>41626</v>
      </c>
      <c r="H83" s="3" t="str">
        <f t="shared" si="1"/>
        <v>MIN1</v>
      </c>
      <c r="I83" s="3">
        <f>VLOOKUP(E83,'[1]ID RANKING'!A:B,2,FALSE)</f>
        <v>16</v>
      </c>
    </row>
    <row r="84" spans="1:9" x14ac:dyDescent="0.25">
      <c r="A84" s="3">
        <v>158242</v>
      </c>
      <c r="B84" s="3" t="s">
        <v>202</v>
      </c>
      <c r="C84" s="3" t="s">
        <v>203</v>
      </c>
      <c r="D84" s="3" t="s">
        <v>204</v>
      </c>
      <c r="E84" s="3" t="s">
        <v>133</v>
      </c>
      <c r="F84" s="3">
        <v>967</v>
      </c>
      <c r="G84" s="6">
        <v>40428</v>
      </c>
      <c r="H84" s="3" t="str">
        <f t="shared" si="1"/>
        <v>CAD2</v>
      </c>
      <c r="I84" s="3">
        <f>VLOOKUP(E84,'[1]ID RANKING'!A:B,2,FALSE)</f>
        <v>10</v>
      </c>
    </row>
    <row r="85" spans="1:9" x14ac:dyDescent="0.25">
      <c r="A85" s="3">
        <v>158241</v>
      </c>
      <c r="B85" s="3" t="s">
        <v>202</v>
      </c>
      <c r="C85" s="3" t="s">
        <v>205</v>
      </c>
      <c r="D85" s="3" t="s">
        <v>204</v>
      </c>
      <c r="E85" s="3" t="s">
        <v>23</v>
      </c>
      <c r="F85" s="3">
        <v>1622</v>
      </c>
      <c r="G85" s="6">
        <v>40038</v>
      </c>
      <c r="H85" s="3" t="str">
        <f t="shared" si="1"/>
        <v>JUN1</v>
      </c>
      <c r="I85" s="3">
        <f>VLOOKUP(E85,'[1]ID RANKING'!A:B,2,FALSE)</f>
        <v>6</v>
      </c>
    </row>
    <row r="86" spans="1:9" x14ac:dyDescent="0.25">
      <c r="A86" s="3">
        <v>154130</v>
      </c>
      <c r="B86" s="3" t="s">
        <v>206</v>
      </c>
      <c r="C86" s="3" t="s">
        <v>207</v>
      </c>
      <c r="D86" s="3" t="s">
        <v>35</v>
      </c>
      <c r="E86" s="3" t="s">
        <v>106</v>
      </c>
      <c r="F86" s="3">
        <v>2223</v>
      </c>
      <c r="G86" s="6">
        <v>39366</v>
      </c>
      <c r="H86" s="3" t="str">
        <f t="shared" si="1"/>
        <v>JUN3</v>
      </c>
      <c r="I86" s="3">
        <f>VLOOKUP(E86,'[1]ID RANKING'!A:B,2,FALSE)</f>
        <v>3</v>
      </c>
    </row>
    <row r="87" spans="1:9" x14ac:dyDescent="0.25">
      <c r="A87" s="3">
        <v>169774</v>
      </c>
      <c r="B87" s="3" t="s">
        <v>208</v>
      </c>
      <c r="C87" s="3" t="s">
        <v>209</v>
      </c>
      <c r="D87" s="3" t="s">
        <v>210</v>
      </c>
      <c r="E87" s="3" t="s">
        <v>95</v>
      </c>
      <c r="F87" s="3">
        <v>322</v>
      </c>
      <c r="G87" s="6">
        <v>41707</v>
      </c>
      <c r="H87" s="3" t="str">
        <f t="shared" si="1"/>
        <v>PMIN2</v>
      </c>
      <c r="I87" s="3">
        <f>VLOOKUP(E87,'[1]ID RANKING'!A:B,2,FALSE)</f>
        <v>16</v>
      </c>
    </row>
    <row r="88" spans="1:9" x14ac:dyDescent="0.25">
      <c r="A88" s="3">
        <v>529478</v>
      </c>
      <c r="B88" s="3" t="s">
        <v>211</v>
      </c>
      <c r="C88" s="3" t="s">
        <v>212</v>
      </c>
      <c r="D88" s="3" t="s">
        <v>191</v>
      </c>
      <c r="E88" s="3" t="s">
        <v>58</v>
      </c>
      <c r="F88" s="3">
        <v>1391</v>
      </c>
      <c r="G88" s="6">
        <v>40244</v>
      </c>
      <c r="H88" s="3" t="str">
        <f t="shared" si="1"/>
        <v>CAD2</v>
      </c>
      <c r="I88" s="3">
        <f>VLOOKUP(E88,'[1]ID RANKING'!A:B,2,FALSE)</f>
        <v>8</v>
      </c>
    </row>
    <row r="89" spans="1:9" x14ac:dyDescent="0.25">
      <c r="A89" s="3">
        <v>531380</v>
      </c>
      <c r="B89" s="3" t="s">
        <v>213</v>
      </c>
      <c r="C89" s="3" t="s">
        <v>214</v>
      </c>
      <c r="D89" s="3" t="s">
        <v>215</v>
      </c>
      <c r="E89" s="3" t="s">
        <v>95</v>
      </c>
      <c r="F89" s="3">
        <v>259.5</v>
      </c>
      <c r="G89" s="6">
        <v>41462</v>
      </c>
      <c r="H89" s="3" t="str">
        <f t="shared" si="1"/>
        <v>MIN1</v>
      </c>
      <c r="I89" s="3">
        <f>VLOOKUP(E89,'[1]ID RANKING'!A:B,2,FALSE)</f>
        <v>16</v>
      </c>
    </row>
    <row r="90" spans="1:9" x14ac:dyDescent="0.25">
      <c r="A90" s="3">
        <v>531381</v>
      </c>
      <c r="B90" s="3" t="s">
        <v>213</v>
      </c>
      <c r="C90" s="3" t="s">
        <v>216</v>
      </c>
      <c r="D90" s="3" t="s">
        <v>215</v>
      </c>
      <c r="E90" s="3" t="s">
        <v>39</v>
      </c>
      <c r="F90" s="3">
        <v>202.5</v>
      </c>
      <c r="G90" s="6">
        <v>42080</v>
      </c>
      <c r="H90" s="3" t="str">
        <f t="shared" si="1"/>
        <v>PMIN1</v>
      </c>
      <c r="I90" s="3">
        <f>VLOOKUP(E90,'[1]ID RANKING'!A:B,2,FALSE)</f>
        <v>17</v>
      </c>
    </row>
    <row r="91" spans="1:9" x14ac:dyDescent="0.25">
      <c r="A91" s="3">
        <v>530722</v>
      </c>
      <c r="B91" s="3" t="s">
        <v>217</v>
      </c>
      <c r="C91" s="3" t="s">
        <v>218</v>
      </c>
      <c r="D91" s="3" t="s">
        <v>219</v>
      </c>
      <c r="E91" s="3" t="s">
        <v>220</v>
      </c>
      <c r="F91" s="3">
        <v>742</v>
      </c>
      <c r="G91" s="6">
        <v>42019</v>
      </c>
      <c r="H91" s="3" t="str">
        <f t="shared" si="1"/>
        <v>PMIN1</v>
      </c>
      <c r="I91" s="3">
        <f>VLOOKUP(E91,'[1]ID RANKING'!A:B,2,FALSE)</f>
        <v>12</v>
      </c>
    </row>
    <row r="92" spans="1:9" x14ac:dyDescent="0.25">
      <c r="A92" s="3">
        <v>523479</v>
      </c>
      <c r="B92" s="3" t="s">
        <v>221</v>
      </c>
      <c r="C92" s="3" t="s">
        <v>222</v>
      </c>
      <c r="D92" s="3" t="s">
        <v>223</v>
      </c>
      <c r="E92" s="3" t="s">
        <v>106</v>
      </c>
      <c r="F92" s="3">
        <v>2167</v>
      </c>
      <c r="G92" s="6">
        <v>39853</v>
      </c>
      <c r="H92" s="3" t="str">
        <f t="shared" si="1"/>
        <v>JUN1</v>
      </c>
      <c r="I92" s="3">
        <f>VLOOKUP(E92,'[1]ID RANKING'!A:B,2,FALSE)</f>
        <v>3</v>
      </c>
    </row>
    <row r="93" spans="1:9" x14ac:dyDescent="0.25">
      <c r="A93" s="3">
        <v>167651</v>
      </c>
      <c r="B93" s="3" t="s">
        <v>224</v>
      </c>
      <c r="C93" s="3" t="s">
        <v>225</v>
      </c>
      <c r="D93" s="3" t="s">
        <v>226</v>
      </c>
      <c r="E93" s="3" t="s">
        <v>98</v>
      </c>
      <c r="F93" s="3">
        <v>458</v>
      </c>
      <c r="G93" s="6">
        <v>42050</v>
      </c>
      <c r="H93" s="3" t="str">
        <f t="shared" si="1"/>
        <v>PMIN1</v>
      </c>
      <c r="I93" s="3">
        <f>VLOOKUP(E93,'[1]ID RANKING'!A:B,2,FALSE)</f>
        <v>14</v>
      </c>
    </row>
    <row r="94" spans="1:9" x14ac:dyDescent="0.25">
      <c r="A94" s="3">
        <v>167470</v>
      </c>
      <c r="B94" s="3" t="s">
        <v>227</v>
      </c>
      <c r="C94" s="3" t="s">
        <v>228</v>
      </c>
      <c r="D94" s="3" t="s">
        <v>229</v>
      </c>
      <c r="E94" s="3" t="s">
        <v>124</v>
      </c>
      <c r="F94" s="3">
        <v>417</v>
      </c>
      <c r="G94" s="6">
        <v>40984</v>
      </c>
      <c r="H94" s="3" t="str">
        <f t="shared" si="1"/>
        <v>MIN2</v>
      </c>
      <c r="I94" s="3">
        <f>VLOOKUP(E94,'[1]ID RANKING'!A:B,2,FALSE)</f>
        <v>15</v>
      </c>
    </row>
    <row r="95" spans="1:9" x14ac:dyDescent="0.25">
      <c r="A95" s="3">
        <v>157487</v>
      </c>
      <c r="B95" s="3" t="s">
        <v>230</v>
      </c>
      <c r="C95" s="3" t="s">
        <v>78</v>
      </c>
      <c r="D95" s="3" t="s">
        <v>231</v>
      </c>
      <c r="E95" s="3" t="s">
        <v>118</v>
      </c>
      <c r="F95" s="3">
        <v>1754</v>
      </c>
      <c r="G95" s="6">
        <v>40297</v>
      </c>
      <c r="H95" s="3" t="str">
        <f t="shared" si="1"/>
        <v>CAD2</v>
      </c>
      <c r="I95" s="3">
        <f>VLOOKUP(E95,'[1]ID RANKING'!A:B,2,FALSE)</f>
        <v>5</v>
      </c>
    </row>
    <row r="96" spans="1:9" x14ac:dyDescent="0.25">
      <c r="A96" s="3">
        <v>533524</v>
      </c>
      <c r="B96" s="3" t="s">
        <v>232</v>
      </c>
      <c r="C96" s="3" t="s">
        <v>233</v>
      </c>
      <c r="D96" s="3" t="s">
        <v>234</v>
      </c>
      <c r="E96" s="3" t="s">
        <v>95</v>
      </c>
      <c r="F96" s="3">
        <v>213</v>
      </c>
      <c r="G96" s="6">
        <v>41801</v>
      </c>
      <c r="H96" s="3" t="str">
        <f t="shared" si="1"/>
        <v>PMIN2</v>
      </c>
      <c r="I96" s="3">
        <f>VLOOKUP(E96,'[1]ID RANKING'!A:B,2,FALSE)</f>
        <v>16</v>
      </c>
    </row>
    <row r="97" spans="1:9" x14ac:dyDescent="0.25">
      <c r="A97" s="3">
        <v>156275</v>
      </c>
      <c r="B97" s="3" t="s">
        <v>235</v>
      </c>
      <c r="C97" s="3" t="s">
        <v>236</v>
      </c>
      <c r="D97" s="3" t="s">
        <v>47</v>
      </c>
      <c r="E97" s="3" t="s">
        <v>185</v>
      </c>
      <c r="F97" s="3">
        <v>1883</v>
      </c>
      <c r="G97" s="6">
        <v>39510</v>
      </c>
      <c r="H97" s="3" t="str">
        <f t="shared" si="1"/>
        <v>JUN2</v>
      </c>
      <c r="I97" s="3">
        <f>VLOOKUP(E97,'[1]ID RANKING'!A:B,2,FALSE)</f>
        <v>4</v>
      </c>
    </row>
    <row r="98" spans="1:9" x14ac:dyDescent="0.25">
      <c r="A98" s="3">
        <v>159619</v>
      </c>
      <c r="B98" s="3" t="s">
        <v>237</v>
      </c>
      <c r="C98" s="3" t="s">
        <v>238</v>
      </c>
      <c r="D98" s="3" t="s">
        <v>47</v>
      </c>
      <c r="E98" s="3" t="s">
        <v>55</v>
      </c>
      <c r="F98" s="3">
        <v>1401</v>
      </c>
      <c r="G98" s="6">
        <v>40794</v>
      </c>
      <c r="H98" s="3" t="str">
        <f t="shared" si="1"/>
        <v>CAD1</v>
      </c>
      <c r="I98" s="3">
        <f>VLOOKUP(E98,'[1]ID RANKING'!A:B,2,FALSE)</f>
        <v>7</v>
      </c>
    </row>
    <row r="99" spans="1:9" x14ac:dyDescent="0.25">
      <c r="A99" s="3">
        <v>533402</v>
      </c>
      <c r="B99" s="3" t="s">
        <v>239</v>
      </c>
      <c r="C99" s="3" t="s">
        <v>212</v>
      </c>
      <c r="D99" s="3" t="s">
        <v>240</v>
      </c>
      <c r="E99" s="3" t="s">
        <v>95</v>
      </c>
      <c r="F99" s="3">
        <v>222</v>
      </c>
      <c r="G99" s="6">
        <v>41612</v>
      </c>
      <c r="H99" s="3" t="str">
        <f t="shared" si="1"/>
        <v>MIN1</v>
      </c>
      <c r="I99" s="3">
        <f>VLOOKUP(E99,'[1]ID RANKING'!A:B,2,FALSE)</f>
        <v>16</v>
      </c>
    </row>
    <row r="100" spans="1:9" x14ac:dyDescent="0.25">
      <c r="A100" s="3">
        <v>166452</v>
      </c>
      <c r="B100" s="3" t="s">
        <v>241</v>
      </c>
      <c r="C100" s="3" t="s">
        <v>238</v>
      </c>
      <c r="D100" s="3" t="s">
        <v>242</v>
      </c>
      <c r="E100" s="3" t="s">
        <v>133</v>
      </c>
      <c r="F100" s="3">
        <v>1013</v>
      </c>
      <c r="G100" s="6">
        <v>41310</v>
      </c>
      <c r="H100" s="3" t="str">
        <f t="shared" si="1"/>
        <v>MIN1</v>
      </c>
      <c r="I100" s="3">
        <f>VLOOKUP(E100,'[1]ID RANKING'!A:B,2,FALSE)</f>
        <v>10</v>
      </c>
    </row>
    <row r="101" spans="1:9" x14ac:dyDescent="0.25">
      <c r="A101" s="3">
        <v>526419</v>
      </c>
      <c r="B101" s="3" t="s">
        <v>243</v>
      </c>
      <c r="C101" s="3" t="s">
        <v>244</v>
      </c>
      <c r="D101" s="3" t="s">
        <v>245</v>
      </c>
      <c r="E101" s="3" t="s">
        <v>124</v>
      </c>
      <c r="F101" s="3">
        <v>384</v>
      </c>
      <c r="G101" s="6">
        <v>42246</v>
      </c>
      <c r="H101" s="3" t="str">
        <f t="shared" si="1"/>
        <v>PMIN1</v>
      </c>
      <c r="I101" s="3">
        <f>VLOOKUP(E101,'[1]ID RANKING'!A:B,2,FALSE)</f>
        <v>15</v>
      </c>
    </row>
    <row r="102" spans="1:9" x14ac:dyDescent="0.25">
      <c r="A102" s="3">
        <v>154593</v>
      </c>
      <c r="B102" s="3" t="s">
        <v>246</v>
      </c>
      <c r="C102" s="3" t="s">
        <v>247</v>
      </c>
      <c r="D102" s="3" t="s">
        <v>248</v>
      </c>
      <c r="E102" s="3" t="s">
        <v>106</v>
      </c>
      <c r="F102" s="3">
        <v>2231</v>
      </c>
      <c r="G102" s="6">
        <v>39863</v>
      </c>
      <c r="H102" s="3" t="str">
        <f t="shared" si="1"/>
        <v>JUN1</v>
      </c>
      <c r="I102" s="3">
        <f>VLOOKUP(E102,'[1]ID RANKING'!A:B,2,FALSE)</f>
        <v>3</v>
      </c>
    </row>
    <row r="103" spans="1:9" x14ac:dyDescent="0.25">
      <c r="A103" s="3">
        <v>170697</v>
      </c>
      <c r="B103" s="3" t="s">
        <v>249</v>
      </c>
      <c r="C103" s="3" t="s">
        <v>250</v>
      </c>
      <c r="D103" s="3" t="s">
        <v>35</v>
      </c>
      <c r="E103" s="3" t="s">
        <v>95</v>
      </c>
      <c r="F103" s="3">
        <v>228</v>
      </c>
      <c r="G103" s="6">
        <v>41345</v>
      </c>
      <c r="H103" s="3" t="str">
        <f t="shared" si="1"/>
        <v>MIN1</v>
      </c>
      <c r="I103" s="3">
        <f>VLOOKUP(E103,'[1]ID RANKING'!A:B,2,FALSE)</f>
        <v>16</v>
      </c>
    </row>
    <row r="104" spans="1:9" x14ac:dyDescent="0.25">
      <c r="A104" s="3">
        <v>170464</v>
      </c>
      <c r="B104" s="3" t="s">
        <v>251</v>
      </c>
      <c r="C104" s="3" t="s">
        <v>252</v>
      </c>
      <c r="D104" s="3" t="s">
        <v>35</v>
      </c>
      <c r="E104" s="3" t="s">
        <v>124</v>
      </c>
      <c r="F104" s="3">
        <v>338</v>
      </c>
      <c r="G104" s="6">
        <v>41961</v>
      </c>
      <c r="H104" s="3" t="str">
        <f t="shared" si="1"/>
        <v>PMIN2</v>
      </c>
      <c r="I104" s="3">
        <f>VLOOKUP(E104,'[1]ID RANKING'!A:B,2,FALSE)</f>
        <v>15</v>
      </c>
    </row>
    <row r="105" spans="1:9" x14ac:dyDescent="0.25">
      <c r="A105" s="3">
        <v>531372</v>
      </c>
      <c r="B105" s="3" t="s">
        <v>253</v>
      </c>
      <c r="C105" s="3" t="s">
        <v>254</v>
      </c>
      <c r="D105" s="3" t="s">
        <v>234</v>
      </c>
      <c r="E105" s="3" t="s">
        <v>95</v>
      </c>
      <c r="F105" s="3">
        <v>231</v>
      </c>
      <c r="G105" s="6">
        <v>41774</v>
      </c>
      <c r="H105" s="3" t="str">
        <f t="shared" si="1"/>
        <v>PMIN2</v>
      </c>
      <c r="I105" s="3">
        <f>VLOOKUP(E105,'[1]ID RANKING'!A:B,2,FALSE)</f>
        <v>16</v>
      </c>
    </row>
    <row r="106" spans="1:9" x14ac:dyDescent="0.25">
      <c r="A106" s="3">
        <v>525974</v>
      </c>
      <c r="B106" s="3" t="s">
        <v>255</v>
      </c>
      <c r="C106" s="3" t="s">
        <v>256</v>
      </c>
      <c r="D106" s="3" t="s">
        <v>257</v>
      </c>
      <c r="E106" s="3" t="s">
        <v>58</v>
      </c>
      <c r="F106" s="3">
        <v>1255</v>
      </c>
      <c r="G106" s="6">
        <v>40868</v>
      </c>
      <c r="H106" s="3" t="str">
        <f t="shared" si="1"/>
        <v>CAD1</v>
      </c>
      <c r="I106" s="3">
        <f>VLOOKUP(E106,'[1]ID RANKING'!A:B,2,FALSE)</f>
        <v>8</v>
      </c>
    </row>
    <row r="107" spans="1:9" x14ac:dyDescent="0.25">
      <c r="A107" s="3">
        <v>159895</v>
      </c>
      <c r="B107" s="3" t="s">
        <v>62</v>
      </c>
      <c r="C107" s="3" t="s">
        <v>258</v>
      </c>
      <c r="D107" s="3" t="s">
        <v>259</v>
      </c>
      <c r="E107" s="3" t="s">
        <v>23</v>
      </c>
      <c r="F107" s="3">
        <v>1679</v>
      </c>
      <c r="G107" s="6">
        <v>39838</v>
      </c>
      <c r="H107" s="3" t="str">
        <f t="shared" si="1"/>
        <v>JUN1</v>
      </c>
      <c r="I107" s="3">
        <f>VLOOKUP(E107,'[1]ID RANKING'!A:B,2,FALSE)</f>
        <v>6</v>
      </c>
    </row>
    <row r="108" spans="1:9" x14ac:dyDescent="0.25">
      <c r="A108" s="3">
        <v>529163</v>
      </c>
      <c r="B108" s="3" t="s">
        <v>260</v>
      </c>
      <c r="C108" s="3" t="s">
        <v>261</v>
      </c>
      <c r="D108" s="3" t="s">
        <v>191</v>
      </c>
      <c r="E108" s="3" t="s">
        <v>39</v>
      </c>
      <c r="F108" s="3">
        <v>346</v>
      </c>
      <c r="G108" s="6">
        <v>41324</v>
      </c>
      <c r="H108" s="3" t="str">
        <f t="shared" si="1"/>
        <v>MIN1</v>
      </c>
      <c r="I108" s="3">
        <f>VLOOKUP(E108,'[1]ID RANKING'!A:B,2,FALSE)</f>
        <v>17</v>
      </c>
    </row>
    <row r="109" spans="1:9" x14ac:dyDescent="0.25">
      <c r="A109" s="3">
        <v>149095</v>
      </c>
      <c r="B109" s="3" t="s">
        <v>262</v>
      </c>
      <c r="C109" s="3" t="s">
        <v>263</v>
      </c>
      <c r="D109" s="3" t="s">
        <v>264</v>
      </c>
      <c r="E109" s="3" t="s">
        <v>185</v>
      </c>
      <c r="F109" s="3">
        <v>1999</v>
      </c>
      <c r="G109" s="6">
        <v>39126</v>
      </c>
      <c r="H109" s="3" t="str">
        <f t="shared" si="1"/>
        <v>JUN3</v>
      </c>
      <c r="I109" s="3">
        <f>VLOOKUP(E109,'[1]ID RANKING'!A:B,2,FALSE)</f>
        <v>4</v>
      </c>
    </row>
    <row r="110" spans="1:9" x14ac:dyDescent="0.25">
      <c r="A110" s="3">
        <v>156772</v>
      </c>
      <c r="B110" s="3" t="s">
        <v>265</v>
      </c>
      <c r="C110" s="3" t="s">
        <v>69</v>
      </c>
      <c r="D110" s="3" t="s">
        <v>266</v>
      </c>
      <c r="E110" s="3" t="s">
        <v>106</v>
      </c>
      <c r="F110" s="3">
        <v>2289</v>
      </c>
      <c r="G110" s="6">
        <v>39910</v>
      </c>
      <c r="H110" s="3" t="str">
        <f t="shared" si="1"/>
        <v>JUN1</v>
      </c>
      <c r="I110" s="3">
        <f>VLOOKUP(E110,'[1]ID RANKING'!A:B,2,FALSE)</f>
        <v>3</v>
      </c>
    </row>
    <row r="111" spans="1:9" x14ac:dyDescent="0.25">
      <c r="A111" s="3">
        <v>164656</v>
      </c>
      <c r="B111" s="3" t="s">
        <v>267</v>
      </c>
      <c r="C111" s="3" t="s">
        <v>69</v>
      </c>
      <c r="D111" s="3" t="s">
        <v>35</v>
      </c>
      <c r="E111" s="3" t="s">
        <v>95</v>
      </c>
      <c r="F111" s="3">
        <v>208</v>
      </c>
      <c r="G111" s="6">
        <v>41370</v>
      </c>
      <c r="H111" s="3" t="str">
        <f t="shared" si="1"/>
        <v>MIN1</v>
      </c>
      <c r="I111" s="3">
        <f>VLOOKUP(E111,'[1]ID RANKING'!A:B,2,FALSE)</f>
        <v>16</v>
      </c>
    </row>
    <row r="112" spans="1:9" x14ac:dyDescent="0.25">
      <c r="A112" s="3">
        <v>160850</v>
      </c>
      <c r="B112" s="3" t="s">
        <v>267</v>
      </c>
      <c r="C112" s="3" t="s">
        <v>21</v>
      </c>
      <c r="D112" s="3" t="s">
        <v>35</v>
      </c>
      <c r="E112" s="3" t="s">
        <v>220</v>
      </c>
      <c r="F112" s="3">
        <v>677</v>
      </c>
      <c r="G112" s="6">
        <v>40213</v>
      </c>
      <c r="H112" s="3" t="str">
        <f t="shared" si="1"/>
        <v>CAD2</v>
      </c>
      <c r="I112" s="3">
        <f>VLOOKUP(E112,'[1]ID RANKING'!A:B,2,FALSE)</f>
        <v>12</v>
      </c>
    </row>
    <row r="113" spans="1:9" x14ac:dyDescent="0.25">
      <c r="A113" s="3">
        <v>172098</v>
      </c>
      <c r="B113" s="3" t="s">
        <v>268</v>
      </c>
      <c r="C113" s="3" t="s">
        <v>74</v>
      </c>
      <c r="D113" s="3" t="s">
        <v>269</v>
      </c>
      <c r="E113" s="3" t="s">
        <v>33</v>
      </c>
      <c r="F113" s="3">
        <v>100</v>
      </c>
      <c r="G113" s="6">
        <v>41989</v>
      </c>
      <c r="H113" s="3" t="str">
        <f t="shared" si="1"/>
        <v>PMIN2</v>
      </c>
      <c r="I113" s="3">
        <f>VLOOKUP(E113,'[1]ID RANKING'!A:B,2,FALSE)</f>
        <v>18</v>
      </c>
    </row>
    <row r="114" spans="1:9" x14ac:dyDescent="0.25">
      <c r="A114" s="3">
        <v>532215</v>
      </c>
      <c r="B114" s="3" t="s">
        <v>270</v>
      </c>
      <c r="C114" s="3" t="s">
        <v>201</v>
      </c>
      <c r="D114" s="3" t="s">
        <v>194</v>
      </c>
      <c r="E114" s="3" t="s">
        <v>95</v>
      </c>
      <c r="F114" s="3">
        <v>355</v>
      </c>
      <c r="G114" s="6">
        <v>41338</v>
      </c>
      <c r="H114" s="3" t="str">
        <f t="shared" si="1"/>
        <v>MIN1</v>
      </c>
      <c r="I114" s="3">
        <f>VLOOKUP(E114,'[1]ID RANKING'!A:B,2,FALSE)</f>
        <v>16</v>
      </c>
    </row>
    <row r="115" spans="1:9" x14ac:dyDescent="0.25">
      <c r="A115" s="3">
        <v>169393</v>
      </c>
      <c r="B115" s="3" t="s">
        <v>271</v>
      </c>
      <c r="C115" s="3" t="s">
        <v>247</v>
      </c>
      <c r="D115" s="3" t="s">
        <v>47</v>
      </c>
      <c r="E115" s="3" t="s">
        <v>91</v>
      </c>
      <c r="F115" s="3">
        <v>731.5</v>
      </c>
      <c r="G115" s="6">
        <v>40329</v>
      </c>
      <c r="H115" s="3" t="str">
        <f t="shared" si="1"/>
        <v>CAD2</v>
      </c>
      <c r="I115" s="3">
        <f>VLOOKUP(E115,'[1]ID RANKING'!A:B,2,FALSE)</f>
        <v>13</v>
      </c>
    </row>
    <row r="116" spans="1:9" x14ac:dyDescent="0.25">
      <c r="A116" s="3">
        <v>159688</v>
      </c>
      <c r="B116" s="3" t="s">
        <v>272</v>
      </c>
      <c r="C116" s="3" t="s">
        <v>273</v>
      </c>
      <c r="D116" s="3" t="s">
        <v>266</v>
      </c>
      <c r="E116" s="3" t="s">
        <v>220</v>
      </c>
      <c r="F116" s="3">
        <v>745</v>
      </c>
      <c r="G116" s="6">
        <v>40523</v>
      </c>
      <c r="H116" s="3" t="str">
        <f t="shared" si="1"/>
        <v>CAD2</v>
      </c>
      <c r="I116" s="3">
        <f>VLOOKUP(E116,'[1]ID RANKING'!A:B,2,FALSE)</f>
        <v>12</v>
      </c>
    </row>
    <row r="117" spans="1:9" x14ac:dyDescent="0.25">
      <c r="A117" s="3">
        <v>168374</v>
      </c>
      <c r="B117" s="3" t="s">
        <v>274</v>
      </c>
      <c r="C117" s="3" t="s">
        <v>144</v>
      </c>
      <c r="D117" s="3" t="s">
        <v>242</v>
      </c>
      <c r="E117" s="3" t="s">
        <v>124</v>
      </c>
      <c r="F117" s="3">
        <v>366</v>
      </c>
      <c r="G117" s="6">
        <v>42769</v>
      </c>
      <c r="H117" s="3" t="str">
        <f t="shared" si="1"/>
        <v>POU</v>
      </c>
      <c r="I117" s="3">
        <f>VLOOKUP(E117,'[1]ID RANKING'!A:B,2,FALSE)</f>
        <v>15</v>
      </c>
    </row>
    <row r="118" spans="1:9" x14ac:dyDescent="0.25">
      <c r="A118" s="3">
        <v>160647</v>
      </c>
      <c r="B118" s="3" t="s">
        <v>275</v>
      </c>
      <c r="C118" s="3" t="s">
        <v>108</v>
      </c>
      <c r="D118" s="3" t="s">
        <v>276</v>
      </c>
      <c r="E118" s="3" t="s">
        <v>58</v>
      </c>
      <c r="F118" s="3">
        <v>1359</v>
      </c>
      <c r="G118" s="6">
        <v>40738</v>
      </c>
      <c r="H118" s="3" t="str">
        <f t="shared" si="1"/>
        <v>CAD1</v>
      </c>
      <c r="I118" s="3">
        <f>VLOOKUP(E118,'[1]ID RANKING'!A:B,2,FALSE)</f>
        <v>8</v>
      </c>
    </row>
    <row r="119" spans="1:9" x14ac:dyDescent="0.25">
      <c r="A119" s="3">
        <v>161469</v>
      </c>
      <c r="B119" s="3" t="s">
        <v>277</v>
      </c>
      <c r="C119" s="3" t="s">
        <v>146</v>
      </c>
      <c r="D119" s="3" t="s">
        <v>242</v>
      </c>
      <c r="E119" s="3" t="s">
        <v>185</v>
      </c>
      <c r="F119" s="3">
        <v>2055</v>
      </c>
      <c r="G119" s="6">
        <v>40182</v>
      </c>
      <c r="H119" s="3" t="str">
        <f t="shared" si="1"/>
        <v>CAD2</v>
      </c>
      <c r="I119" s="3">
        <f>VLOOKUP(E119,'[1]ID RANKING'!A:B,2,FALSE)</f>
        <v>4</v>
      </c>
    </row>
    <row r="120" spans="1:9" x14ac:dyDescent="0.25">
      <c r="A120" s="3">
        <v>155921</v>
      </c>
      <c r="B120" s="3" t="s">
        <v>278</v>
      </c>
      <c r="C120" s="3" t="s">
        <v>123</v>
      </c>
      <c r="D120" s="3" t="s">
        <v>242</v>
      </c>
      <c r="E120" s="3" t="s">
        <v>23</v>
      </c>
      <c r="F120" s="3">
        <v>1692</v>
      </c>
      <c r="G120" s="6">
        <v>39860</v>
      </c>
      <c r="H120" s="3" t="str">
        <f t="shared" si="1"/>
        <v>JUN1</v>
      </c>
      <c r="I120" s="3">
        <f>VLOOKUP(E120,'[1]ID RANKING'!A:B,2,FALSE)</f>
        <v>6</v>
      </c>
    </row>
    <row r="121" spans="1:9" x14ac:dyDescent="0.25">
      <c r="A121" s="3">
        <v>529021</v>
      </c>
      <c r="B121" s="3" t="s">
        <v>279</v>
      </c>
      <c r="C121" s="3" t="s">
        <v>280</v>
      </c>
      <c r="D121" s="3" t="s">
        <v>281</v>
      </c>
      <c r="E121" s="3" t="s">
        <v>124</v>
      </c>
      <c r="F121" s="3">
        <v>548</v>
      </c>
      <c r="G121" s="6">
        <v>40951</v>
      </c>
      <c r="H121" s="3" t="str">
        <f t="shared" si="1"/>
        <v>MIN2</v>
      </c>
      <c r="I121" s="3">
        <f>VLOOKUP(E121,'[1]ID RANKING'!A:B,2,FALSE)</f>
        <v>15</v>
      </c>
    </row>
    <row r="122" spans="1:9" x14ac:dyDescent="0.25">
      <c r="A122" s="3">
        <v>523941</v>
      </c>
      <c r="B122" s="3" t="s">
        <v>282</v>
      </c>
      <c r="C122" s="3" t="s">
        <v>283</v>
      </c>
      <c r="D122" s="3" t="s">
        <v>194</v>
      </c>
      <c r="E122" s="3" t="s">
        <v>58</v>
      </c>
      <c r="F122" s="3">
        <v>1154</v>
      </c>
      <c r="G122" s="6">
        <v>40404</v>
      </c>
      <c r="H122" s="3" t="str">
        <f t="shared" si="1"/>
        <v>CAD2</v>
      </c>
      <c r="I122" s="3">
        <f>VLOOKUP(E122,'[1]ID RANKING'!A:B,2,FALSE)</f>
        <v>8</v>
      </c>
    </row>
    <row r="123" spans="1:9" x14ac:dyDescent="0.25">
      <c r="A123" s="3">
        <v>173486</v>
      </c>
      <c r="B123" s="3" t="s">
        <v>284</v>
      </c>
      <c r="C123" s="3" t="s">
        <v>285</v>
      </c>
      <c r="D123" s="3" t="s">
        <v>47</v>
      </c>
      <c r="E123" s="3" t="s">
        <v>91</v>
      </c>
      <c r="F123" s="3">
        <v>687</v>
      </c>
      <c r="G123" s="6">
        <v>41378</v>
      </c>
      <c r="H123" s="3" t="str">
        <f t="shared" si="1"/>
        <v>MIN1</v>
      </c>
      <c r="I123" s="3">
        <f>VLOOKUP(E123,'[1]ID RANKING'!A:B,2,FALSE)</f>
        <v>13</v>
      </c>
    </row>
    <row r="124" spans="1:9" x14ac:dyDescent="0.25">
      <c r="A124" s="3">
        <v>529918</v>
      </c>
      <c r="B124" s="3" t="s">
        <v>286</v>
      </c>
      <c r="C124" s="3" t="s">
        <v>287</v>
      </c>
      <c r="D124" s="3" t="s">
        <v>219</v>
      </c>
      <c r="E124" s="3" t="s">
        <v>91</v>
      </c>
      <c r="F124" s="3">
        <v>729.5</v>
      </c>
      <c r="G124" s="6">
        <v>40254</v>
      </c>
      <c r="H124" s="3" t="str">
        <f t="shared" si="1"/>
        <v>CAD2</v>
      </c>
      <c r="I124" s="3">
        <f>VLOOKUP(E124,'[1]ID RANKING'!A:B,2,FALSE)</f>
        <v>13</v>
      </c>
    </row>
    <row r="125" spans="1:9" x14ac:dyDescent="0.25">
      <c r="A125" s="3">
        <v>531275</v>
      </c>
      <c r="B125" s="3" t="s">
        <v>288</v>
      </c>
      <c r="C125" s="3" t="s">
        <v>201</v>
      </c>
      <c r="D125" s="3" t="s">
        <v>194</v>
      </c>
      <c r="E125" s="3" t="s">
        <v>95</v>
      </c>
      <c r="F125" s="3">
        <v>309</v>
      </c>
      <c r="G125" s="6">
        <v>41560</v>
      </c>
      <c r="H125" s="3" t="str">
        <f t="shared" si="1"/>
        <v>MIN1</v>
      </c>
      <c r="I125" s="3">
        <f>VLOOKUP(E125,'[1]ID RANKING'!A:B,2,FALSE)</f>
        <v>16</v>
      </c>
    </row>
    <row r="126" spans="1:9" x14ac:dyDescent="0.25">
      <c r="A126" s="3">
        <v>531276</v>
      </c>
      <c r="B126" s="3" t="s">
        <v>288</v>
      </c>
      <c r="C126" s="3" t="s">
        <v>238</v>
      </c>
      <c r="D126" s="3" t="s">
        <v>194</v>
      </c>
      <c r="E126" s="3" t="s">
        <v>39</v>
      </c>
      <c r="F126" s="3">
        <v>212.5</v>
      </c>
      <c r="G126" s="6">
        <v>42194</v>
      </c>
      <c r="H126" s="3" t="str">
        <f t="shared" si="1"/>
        <v>PMIN1</v>
      </c>
      <c r="I126" s="3">
        <f>VLOOKUP(E126,'[1]ID RANKING'!A:B,2,FALSE)</f>
        <v>17</v>
      </c>
    </row>
    <row r="127" spans="1:9" x14ac:dyDescent="0.25">
      <c r="A127" s="3">
        <v>167613</v>
      </c>
      <c r="B127" s="3" t="s">
        <v>289</v>
      </c>
      <c r="C127" s="3" t="s">
        <v>290</v>
      </c>
      <c r="D127" s="3" t="s">
        <v>51</v>
      </c>
      <c r="E127" s="3" t="s">
        <v>91</v>
      </c>
      <c r="F127" s="3">
        <v>835.5</v>
      </c>
      <c r="G127" s="6">
        <v>40456</v>
      </c>
      <c r="H127" s="3" t="str">
        <f t="shared" si="1"/>
        <v>CAD2</v>
      </c>
      <c r="I127" s="3">
        <f>VLOOKUP(E127,'[1]ID RANKING'!A:B,2,FALSE)</f>
        <v>13</v>
      </c>
    </row>
    <row r="128" spans="1:9" x14ac:dyDescent="0.25">
      <c r="A128" s="3">
        <v>169252</v>
      </c>
      <c r="B128" s="3" t="s">
        <v>289</v>
      </c>
      <c r="C128" s="3" t="s">
        <v>207</v>
      </c>
      <c r="D128" s="3" t="s">
        <v>51</v>
      </c>
      <c r="E128" s="3" t="s">
        <v>95</v>
      </c>
      <c r="F128" s="3">
        <v>318</v>
      </c>
      <c r="G128" s="6">
        <v>41345</v>
      </c>
      <c r="H128" s="3" t="str">
        <f t="shared" si="1"/>
        <v>MIN1</v>
      </c>
      <c r="I128" s="3">
        <f>VLOOKUP(E128,'[1]ID RANKING'!A:B,2,FALSE)</f>
        <v>16</v>
      </c>
    </row>
    <row r="129" spans="1:9" x14ac:dyDescent="0.25">
      <c r="A129" s="3">
        <v>149333</v>
      </c>
      <c r="B129" s="3" t="s">
        <v>235</v>
      </c>
      <c r="C129" s="3" t="s">
        <v>291</v>
      </c>
      <c r="D129" s="3" t="s">
        <v>105</v>
      </c>
      <c r="E129" s="3" t="s">
        <v>292</v>
      </c>
      <c r="F129" s="3">
        <v>2433</v>
      </c>
      <c r="G129" s="6">
        <v>39461</v>
      </c>
      <c r="H129" s="3" t="str">
        <f t="shared" si="1"/>
        <v>JUN2</v>
      </c>
      <c r="I129" s="3">
        <f>VLOOKUP(E129,'[1]ID RANKING'!A:B,2,FALSE)</f>
        <v>2</v>
      </c>
    </row>
    <row r="130" spans="1:9" x14ac:dyDescent="0.25">
      <c r="A130" s="3">
        <v>168469</v>
      </c>
      <c r="B130" s="3" t="s">
        <v>293</v>
      </c>
      <c r="C130" s="3" t="s">
        <v>294</v>
      </c>
      <c r="D130" s="3" t="s">
        <v>35</v>
      </c>
      <c r="E130" s="3" t="s">
        <v>95</v>
      </c>
      <c r="F130" s="3">
        <v>275</v>
      </c>
      <c r="G130" s="6">
        <v>42050</v>
      </c>
      <c r="H130" s="3" t="str">
        <f t="shared" ref="H130:H189" si="2">IF(YEAR(G130)=2006,"JUN4",
IF(YEAR(G130)=2007,"JUN3",
IF(YEAR(G130)=2008,"JUN2",
IF(YEAR(G130)=2009,"JUN1",
IF(YEAR(G130)=2010,"CAD2",
IF(YEAR(G130)=2011,"CAD1",
IF(YEAR(G130)=2012,"MIN2",
IF(YEAR(G130)=2013,"MIN1",
IF(YEAR(G130)=2014,"PMIN2",
IF(YEAR(G130)=2015,"PMIN1",
IF(YEAR(G130)&gt;2015,"POU","")
))))))))))</f>
        <v>PMIN1</v>
      </c>
      <c r="I130" s="3">
        <f>VLOOKUP(E130,'[1]ID RANKING'!A:B,2,FALSE)</f>
        <v>16</v>
      </c>
    </row>
    <row r="131" spans="1:9" x14ac:dyDescent="0.25">
      <c r="A131" s="3">
        <v>169411</v>
      </c>
      <c r="B131" s="3" t="s">
        <v>295</v>
      </c>
      <c r="C131" s="3" t="s">
        <v>180</v>
      </c>
      <c r="D131" s="3" t="s">
        <v>35</v>
      </c>
      <c r="E131" s="3" t="s">
        <v>64</v>
      </c>
      <c r="F131" s="3">
        <v>818</v>
      </c>
      <c r="G131" s="6">
        <v>40204</v>
      </c>
      <c r="H131" s="3" t="str">
        <f t="shared" si="2"/>
        <v>CAD2</v>
      </c>
      <c r="I131" s="3">
        <f>VLOOKUP(E131,'[1]ID RANKING'!A:B,2,FALSE)</f>
        <v>11</v>
      </c>
    </row>
    <row r="132" spans="1:9" x14ac:dyDescent="0.25">
      <c r="A132" s="3">
        <v>168240</v>
      </c>
      <c r="B132" s="3" t="s">
        <v>296</v>
      </c>
      <c r="C132" s="3" t="s">
        <v>108</v>
      </c>
      <c r="D132" s="3" t="s">
        <v>35</v>
      </c>
      <c r="E132" s="3" t="s">
        <v>220</v>
      </c>
      <c r="F132" s="3">
        <v>743</v>
      </c>
      <c r="G132" s="6">
        <v>41338</v>
      </c>
      <c r="H132" s="3" t="str">
        <f t="shared" si="2"/>
        <v>MIN1</v>
      </c>
      <c r="I132" s="3">
        <f>VLOOKUP(E132,'[1]ID RANKING'!A:B,2,FALSE)</f>
        <v>12</v>
      </c>
    </row>
    <row r="133" spans="1:9" x14ac:dyDescent="0.25">
      <c r="A133" s="3">
        <v>163553</v>
      </c>
      <c r="B133" s="3" t="s">
        <v>297</v>
      </c>
      <c r="C133" s="3" t="s">
        <v>298</v>
      </c>
      <c r="D133" s="3" t="s">
        <v>29</v>
      </c>
      <c r="E133" s="3" t="s">
        <v>106</v>
      </c>
      <c r="F133" s="3">
        <v>2083</v>
      </c>
      <c r="G133" s="6">
        <v>39713</v>
      </c>
      <c r="H133" s="3" t="str">
        <f t="shared" si="2"/>
        <v>JUN2</v>
      </c>
      <c r="I133" s="3">
        <f>VLOOKUP(E133,'[1]ID RANKING'!A:B,2,FALSE)</f>
        <v>3</v>
      </c>
    </row>
    <row r="134" spans="1:9" x14ac:dyDescent="0.25">
      <c r="A134" s="3">
        <v>160794</v>
      </c>
      <c r="B134" s="3" t="s">
        <v>299</v>
      </c>
      <c r="C134" s="3" t="s">
        <v>300</v>
      </c>
      <c r="D134" s="3" t="s">
        <v>301</v>
      </c>
      <c r="E134" s="3" t="s">
        <v>23</v>
      </c>
      <c r="F134" s="3">
        <v>1601</v>
      </c>
      <c r="G134" s="6">
        <v>40777</v>
      </c>
      <c r="H134" s="3" t="str">
        <f t="shared" si="2"/>
        <v>CAD1</v>
      </c>
      <c r="I134" s="3">
        <f>VLOOKUP(E134,'[1]ID RANKING'!A:B,2,FALSE)</f>
        <v>6</v>
      </c>
    </row>
    <row r="135" spans="1:9" x14ac:dyDescent="0.25">
      <c r="A135" s="3">
        <v>163933</v>
      </c>
      <c r="B135" s="3" t="s">
        <v>302</v>
      </c>
      <c r="C135" s="3" t="s">
        <v>303</v>
      </c>
      <c r="D135" s="3" t="s">
        <v>70</v>
      </c>
      <c r="E135" s="3" t="s">
        <v>118</v>
      </c>
      <c r="F135" s="3">
        <v>1725</v>
      </c>
      <c r="G135" s="6">
        <v>39214</v>
      </c>
      <c r="H135" s="3" t="str">
        <f t="shared" si="2"/>
        <v>JUN3</v>
      </c>
      <c r="I135" s="3">
        <f>VLOOKUP(E135,'[1]ID RANKING'!A:B,2,FALSE)</f>
        <v>5</v>
      </c>
    </row>
    <row r="136" spans="1:9" x14ac:dyDescent="0.25">
      <c r="A136" s="3">
        <v>166640</v>
      </c>
      <c r="B136" s="3" t="s">
        <v>304</v>
      </c>
      <c r="C136" s="3" t="s">
        <v>37</v>
      </c>
      <c r="D136" s="3" t="s">
        <v>305</v>
      </c>
      <c r="E136" s="3" t="s">
        <v>23</v>
      </c>
      <c r="F136" s="3">
        <v>1613</v>
      </c>
      <c r="G136" s="6">
        <v>40859</v>
      </c>
      <c r="H136" s="3" t="str">
        <f t="shared" si="2"/>
        <v>CAD1</v>
      </c>
      <c r="I136" s="3">
        <f>VLOOKUP(E136,'[1]ID RANKING'!A:B,2,FALSE)</f>
        <v>6</v>
      </c>
    </row>
    <row r="137" spans="1:9" x14ac:dyDescent="0.25">
      <c r="A137" s="3">
        <v>159583</v>
      </c>
      <c r="B137" s="3" t="s">
        <v>306</v>
      </c>
      <c r="C137" s="3" t="s">
        <v>307</v>
      </c>
      <c r="D137" s="3" t="s">
        <v>305</v>
      </c>
      <c r="E137" s="3" t="s">
        <v>55</v>
      </c>
      <c r="F137" s="3">
        <v>1490</v>
      </c>
      <c r="G137" s="6">
        <v>41252</v>
      </c>
      <c r="H137" s="3" t="str">
        <f t="shared" si="2"/>
        <v>MIN2</v>
      </c>
      <c r="I137" s="3">
        <f>VLOOKUP(E137,'[1]ID RANKING'!A:B,2,FALSE)</f>
        <v>7</v>
      </c>
    </row>
    <row r="138" spans="1:9" x14ac:dyDescent="0.25">
      <c r="A138" s="3">
        <v>532565</v>
      </c>
      <c r="B138" s="3" t="s">
        <v>308</v>
      </c>
      <c r="C138" s="3" t="s">
        <v>309</v>
      </c>
      <c r="D138" s="3" t="s">
        <v>219</v>
      </c>
      <c r="E138" s="3" t="s">
        <v>98</v>
      </c>
      <c r="F138" s="3">
        <v>721.5</v>
      </c>
      <c r="G138" s="6">
        <v>40492</v>
      </c>
      <c r="H138" s="3" t="str">
        <f t="shared" si="2"/>
        <v>CAD2</v>
      </c>
      <c r="I138" s="3">
        <f>VLOOKUP(E138,'[1]ID RANKING'!A:B,2,FALSE)</f>
        <v>14</v>
      </c>
    </row>
    <row r="139" spans="1:9" x14ac:dyDescent="0.25">
      <c r="A139" s="3">
        <v>529492</v>
      </c>
      <c r="B139" s="3" t="s">
        <v>310</v>
      </c>
      <c r="C139" s="3" t="s">
        <v>311</v>
      </c>
      <c r="D139" s="3" t="s">
        <v>181</v>
      </c>
      <c r="E139" s="3" t="s">
        <v>39</v>
      </c>
      <c r="F139" s="3">
        <v>309</v>
      </c>
      <c r="G139" s="6">
        <v>42022</v>
      </c>
      <c r="H139" s="3" t="str">
        <f t="shared" si="2"/>
        <v>PMIN1</v>
      </c>
      <c r="I139" s="3">
        <f>VLOOKUP(E139,'[1]ID RANKING'!A:B,2,FALSE)</f>
        <v>17</v>
      </c>
    </row>
    <row r="140" spans="1:9" x14ac:dyDescent="0.25">
      <c r="A140" s="3">
        <v>526560</v>
      </c>
      <c r="B140" s="3" t="s">
        <v>312</v>
      </c>
      <c r="C140" s="3" t="s">
        <v>313</v>
      </c>
      <c r="D140" s="3" t="s">
        <v>153</v>
      </c>
      <c r="E140" s="3" t="s">
        <v>124</v>
      </c>
      <c r="F140" s="3">
        <v>522</v>
      </c>
      <c r="G140" s="6">
        <v>41527</v>
      </c>
      <c r="H140" s="3" t="str">
        <f t="shared" si="2"/>
        <v>MIN1</v>
      </c>
      <c r="I140" s="3">
        <f>VLOOKUP(E140,'[1]ID RANKING'!A:B,2,FALSE)</f>
        <v>15</v>
      </c>
    </row>
    <row r="141" spans="1:9" x14ac:dyDescent="0.25">
      <c r="A141" s="3">
        <v>529407</v>
      </c>
      <c r="B141" s="3" t="s">
        <v>314</v>
      </c>
      <c r="C141" s="3" t="s">
        <v>315</v>
      </c>
      <c r="D141" s="3" t="s">
        <v>153</v>
      </c>
      <c r="E141" s="3" t="s">
        <v>33</v>
      </c>
      <c r="F141" s="3">
        <v>142</v>
      </c>
      <c r="G141" s="6">
        <v>42295</v>
      </c>
      <c r="H141" s="3" t="str">
        <f t="shared" si="2"/>
        <v>PMIN1</v>
      </c>
      <c r="I141" s="3">
        <f>VLOOKUP(E141,'[1]ID RANKING'!A:B,2,FALSE)</f>
        <v>18</v>
      </c>
    </row>
    <row r="142" spans="1:9" x14ac:dyDescent="0.25">
      <c r="A142" s="3">
        <v>529406</v>
      </c>
      <c r="B142" s="3" t="s">
        <v>314</v>
      </c>
      <c r="C142" s="3" t="s">
        <v>316</v>
      </c>
      <c r="D142" s="3" t="s">
        <v>153</v>
      </c>
      <c r="E142" s="3" t="s">
        <v>39</v>
      </c>
      <c r="F142" s="3">
        <v>212</v>
      </c>
      <c r="G142" s="6">
        <v>41455</v>
      </c>
      <c r="H142" s="3" t="str">
        <f t="shared" si="2"/>
        <v>MIN1</v>
      </c>
      <c r="I142" s="3">
        <f>VLOOKUP(E142,'[1]ID RANKING'!A:B,2,FALSE)</f>
        <v>17</v>
      </c>
    </row>
    <row r="143" spans="1:9" x14ac:dyDescent="0.25">
      <c r="A143" s="3">
        <v>167572</v>
      </c>
      <c r="B143" s="3" t="s">
        <v>317</v>
      </c>
      <c r="C143" s="3" t="s">
        <v>318</v>
      </c>
      <c r="D143" s="3" t="s">
        <v>319</v>
      </c>
      <c r="E143" s="3" t="s">
        <v>39</v>
      </c>
      <c r="F143" s="3">
        <v>148</v>
      </c>
      <c r="G143" s="6">
        <v>42426</v>
      </c>
      <c r="H143" s="3" t="str">
        <f t="shared" si="2"/>
        <v>POU</v>
      </c>
      <c r="I143" s="3">
        <f>VLOOKUP(E143,'[1]ID RANKING'!A:B,2,FALSE)</f>
        <v>17</v>
      </c>
    </row>
    <row r="144" spans="1:9" x14ac:dyDescent="0.25">
      <c r="A144" s="3">
        <v>167336</v>
      </c>
      <c r="B144" s="3" t="s">
        <v>320</v>
      </c>
      <c r="C144" s="3" t="s">
        <v>321</v>
      </c>
      <c r="D144" s="3" t="s">
        <v>29</v>
      </c>
      <c r="E144" s="3" t="s">
        <v>55</v>
      </c>
      <c r="F144" s="3">
        <v>1498</v>
      </c>
      <c r="G144" s="6">
        <v>40429</v>
      </c>
      <c r="H144" s="3" t="str">
        <f t="shared" si="2"/>
        <v>CAD2</v>
      </c>
      <c r="I144" s="3">
        <f>VLOOKUP(E144,'[1]ID RANKING'!A:B,2,FALSE)</f>
        <v>7</v>
      </c>
    </row>
    <row r="145" spans="1:9" x14ac:dyDescent="0.25">
      <c r="A145" s="3">
        <v>170456</v>
      </c>
      <c r="B145" s="3" t="s">
        <v>322</v>
      </c>
      <c r="C145" s="3" t="s">
        <v>323</v>
      </c>
      <c r="D145" s="3" t="s">
        <v>35</v>
      </c>
      <c r="E145" s="3" t="s">
        <v>39</v>
      </c>
      <c r="F145" s="3">
        <v>156</v>
      </c>
      <c r="G145" s="6">
        <v>42411</v>
      </c>
      <c r="H145" s="3" t="str">
        <f t="shared" si="2"/>
        <v>POU</v>
      </c>
      <c r="I145" s="3">
        <f>VLOOKUP(E145,'[1]ID RANKING'!A:B,2,FALSE)</f>
        <v>17</v>
      </c>
    </row>
    <row r="146" spans="1:9" x14ac:dyDescent="0.25">
      <c r="A146" s="3">
        <v>170455</v>
      </c>
      <c r="B146" s="3" t="s">
        <v>322</v>
      </c>
      <c r="C146" s="3" t="s">
        <v>324</v>
      </c>
      <c r="D146" s="3" t="s">
        <v>35</v>
      </c>
      <c r="E146" s="3" t="s">
        <v>39</v>
      </c>
      <c r="F146" s="3">
        <v>178</v>
      </c>
      <c r="G146" s="6">
        <v>42411</v>
      </c>
      <c r="H146" s="3" t="str">
        <f t="shared" si="2"/>
        <v>POU</v>
      </c>
      <c r="I146" s="3">
        <f>VLOOKUP(E146,'[1]ID RANKING'!A:B,2,FALSE)</f>
        <v>17</v>
      </c>
    </row>
    <row r="147" spans="1:9" x14ac:dyDescent="0.25">
      <c r="A147" s="3">
        <v>158591</v>
      </c>
      <c r="B147" s="3" t="s">
        <v>325</v>
      </c>
      <c r="C147" s="3" t="s">
        <v>326</v>
      </c>
      <c r="D147" s="3" t="s">
        <v>35</v>
      </c>
      <c r="E147" s="3" t="s">
        <v>185</v>
      </c>
      <c r="F147" s="3">
        <v>2020</v>
      </c>
      <c r="G147" s="6">
        <v>39396</v>
      </c>
      <c r="H147" s="3" t="str">
        <f t="shared" si="2"/>
        <v>JUN3</v>
      </c>
      <c r="I147" s="3">
        <f>VLOOKUP(E147,'[1]ID RANKING'!A:B,2,FALSE)</f>
        <v>4</v>
      </c>
    </row>
    <row r="148" spans="1:9" x14ac:dyDescent="0.25">
      <c r="A148" s="3">
        <v>525826</v>
      </c>
      <c r="B148" s="3" t="s">
        <v>327</v>
      </c>
      <c r="C148" s="3" t="s">
        <v>328</v>
      </c>
      <c r="D148" s="3" t="s">
        <v>329</v>
      </c>
      <c r="E148" s="3" t="s">
        <v>124</v>
      </c>
      <c r="F148" s="3">
        <v>367</v>
      </c>
      <c r="G148" s="6">
        <v>42214</v>
      </c>
      <c r="H148" s="3" t="str">
        <f t="shared" si="2"/>
        <v>PMIN1</v>
      </c>
      <c r="I148" s="3">
        <f>VLOOKUP(E148,'[1]ID RANKING'!A:B,2,FALSE)</f>
        <v>15</v>
      </c>
    </row>
    <row r="149" spans="1:9" x14ac:dyDescent="0.25">
      <c r="A149" s="3">
        <v>523102</v>
      </c>
      <c r="B149" s="3" t="s">
        <v>327</v>
      </c>
      <c r="C149" s="3" t="s">
        <v>330</v>
      </c>
      <c r="D149" s="3" t="s">
        <v>329</v>
      </c>
      <c r="E149" s="3" t="s">
        <v>185</v>
      </c>
      <c r="F149" s="3">
        <v>1805</v>
      </c>
      <c r="G149" s="6">
        <v>40653</v>
      </c>
      <c r="H149" s="3" t="str">
        <f t="shared" si="2"/>
        <v>CAD1</v>
      </c>
      <c r="I149" s="3">
        <f>VLOOKUP(E149,'[1]ID RANKING'!A:B,2,FALSE)</f>
        <v>4</v>
      </c>
    </row>
    <row r="150" spans="1:9" x14ac:dyDescent="0.25">
      <c r="A150" s="3">
        <v>172567</v>
      </c>
      <c r="B150" s="3" t="s">
        <v>331</v>
      </c>
      <c r="C150" s="3" t="s">
        <v>80</v>
      </c>
      <c r="D150" s="3" t="s">
        <v>61</v>
      </c>
      <c r="E150" s="3" t="s">
        <v>39</v>
      </c>
      <c r="F150" s="3">
        <v>159.05000000000001</v>
      </c>
      <c r="G150" s="6">
        <v>41663</v>
      </c>
      <c r="H150" s="3" t="str">
        <f t="shared" si="2"/>
        <v>PMIN2</v>
      </c>
      <c r="I150" s="3">
        <f>VLOOKUP(E150,'[1]ID RANKING'!A:B,2,FALSE)</f>
        <v>17</v>
      </c>
    </row>
    <row r="151" spans="1:9" x14ac:dyDescent="0.25">
      <c r="A151" s="3">
        <v>170598</v>
      </c>
      <c r="B151" s="3" t="s">
        <v>332</v>
      </c>
      <c r="C151" s="3" t="s">
        <v>333</v>
      </c>
      <c r="D151" s="3" t="s">
        <v>61</v>
      </c>
      <c r="E151" s="3" t="s">
        <v>95</v>
      </c>
      <c r="F151" s="3">
        <v>283</v>
      </c>
      <c r="G151" s="6">
        <v>41228</v>
      </c>
      <c r="H151" s="3" t="str">
        <f t="shared" si="2"/>
        <v>MIN2</v>
      </c>
      <c r="I151" s="3">
        <f>VLOOKUP(E151,'[1]ID RANKING'!A:B,2,FALSE)</f>
        <v>16</v>
      </c>
    </row>
    <row r="152" spans="1:9" x14ac:dyDescent="0.25">
      <c r="A152" s="3">
        <v>158038</v>
      </c>
      <c r="B152" s="3" t="s">
        <v>334</v>
      </c>
      <c r="C152" s="3" t="s">
        <v>21</v>
      </c>
      <c r="D152" s="3" t="s">
        <v>335</v>
      </c>
      <c r="E152" s="3" t="s">
        <v>185</v>
      </c>
      <c r="F152" s="3">
        <v>1908</v>
      </c>
      <c r="G152" s="6">
        <v>40858</v>
      </c>
      <c r="H152" s="3" t="str">
        <f t="shared" si="2"/>
        <v>CAD1</v>
      </c>
      <c r="I152" s="3">
        <f>VLOOKUP(E152,'[1]ID RANKING'!A:B,2,FALSE)</f>
        <v>4</v>
      </c>
    </row>
    <row r="153" spans="1:9" x14ac:dyDescent="0.25">
      <c r="A153" s="3">
        <v>172659</v>
      </c>
      <c r="B153" s="3" t="s">
        <v>336</v>
      </c>
      <c r="C153" s="3" t="s">
        <v>337</v>
      </c>
      <c r="D153" s="3" t="s">
        <v>61</v>
      </c>
      <c r="E153" s="3" t="s">
        <v>33</v>
      </c>
      <c r="F153" s="3">
        <v>132.94999999999999</v>
      </c>
      <c r="G153" s="6">
        <v>42120</v>
      </c>
      <c r="H153" s="3" t="str">
        <f t="shared" si="2"/>
        <v>PMIN1</v>
      </c>
      <c r="I153" s="3">
        <f>VLOOKUP(E153,'[1]ID RANKING'!A:B,2,FALSE)</f>
        <v>18</v>
      </c>
    </row>
    <row r="154" spans="1:9" x14ac:dyDescent="0.25">
      <c r="A154" s="3">
        <v>529510</v>
      </c>
      <c r="B154" s="3" t="s">
        <v>338</v>
      </c>
      <c r="C154" s="3" t="s">
        <v>339</v>
      </c>
      <c r="D154" s="3" t="s">
        <v>340</v>
      </c>
      <c r="E154" s="3" t="s">
        <v>106</v>
      </c>
      <c r="F154" s="3">
        <v>2258</v>
      </c>
      <c r="G154" s="6">
        <v>40493</v>
      </c>
      <c r="H154" s="3" t="str">
        <f t="shared" si="2"/>
        <v>CAD2</v>
      </c>
      <c r="I154" s="3">
        <f>VLOOKUP(E154,'[1]ID RANKING'!A:B,2,FALSE)</f>
        <v>3</v>
      </c>
    </row>
    <row r="155" spans="1:9" x14ac:dyDescent="0.25">
      <c r="A155" s="3">
        <v>167650</v>
      </c>
      <c r="B155" s="3" t="s">
        <v>341</v>
      </c>
      <c r="C155" s="3" t="s">
        <v>342</v>
      </c>
      <c r="D155" s="3" t="s">
        <v>226</v>
      </c>
      <c r="E155" s="3" t="s">
        <v>220</v>
      </c>
      <c r="F155" s="3">
        <v>759</v>
      </c>
      <c r="G155" s="6">
        <v>40992</v>
      </c>
      <c r="H155" s="3" t="str">
        <f t="shared" si="2"/>
        <v>MIN2</v>
      </c>
      <c r="I155" s="3">
        <f>VLOOKUP(E155,'[1]ID RANKING'!A:B,2,FALSE)</f>
        <v>12</v>
      </c>
    </row>
    <row r="156" spans="1:9" x14ac:dyDescent="0.25">
      <c r="A156" s="3">
        <v>169830</v>
      </c>
      <c r="B156" s="3" t="s">
        <v>343</v>
      </c>
      <c r="C156" s="3" t="s">
        <v>228</v>
      </c>
      <c r="D156" s="3" t="s">
        <v>226</v>
      </c>
      <c r="E156" s="3" t="s">
        <v>33</v>
      </c>
      <c r="F156" s="3">
        <v>100</v>
      </c>
      <c r="G156" s="6">
        <v>42451</v>
      </c>
      <c r="H156" s="3" t="str">
        <f t="shared" si="2"/>
        <v>POU</v>
      </c>
      <c r="I156" s="3">
        <f>VLOOKUP(E156,'[1]ID RANKING'!A:B,2,FALSE)</f>
        <v>18</v>
      </c>
    </row>
    <row r="157" spans="1:9" x14ac:dyDescent="0.25">
      <c r="A157" s="3">
        <v>163252</v>
      </c>
      <c r="B157" s="3" t="s">
        <v>343</v>
      </c>
      <c r="C157" s="3" t="s">
        <v>323</v>
      </c>
      <c r="D157" s="3" t="s">
        <v>226</v>
      </c>
      <c r="E157" s="3" t="s">
        <v>95</v>
      </c>
      <c r="F157" s="3">
        <v>281</v>
      </c>
      <c r="G157" s="6">
        <v>41202</v>
      </c>
      <c r="H157" s="3" t="str">
        <f t="shared" si="2"/>
        <v>MIN2</v>
      </c>
      <c r="I157" s="3">
        <f>VLOOKUP(E157,'[1]ID RANKING'!A:B,2,FALSE)</f>
        <v>16</v>
      </c>
    </row>
    <row r="158" spans="1:9" x14ac:dyDescent="0.25">
      <c r="A158" s="3">
        <v>524709</v>
      </c>
      <c r="B158" s="3" t="s">
        <v>344</v>
      </c>
      <c r="C158" s="3" t="s">
        <v>345</v>
      </c>
      <c r="D158" s="3" t="s">
        <v>346</v>
      </c>
      <c r="E158" s="3" t="s">
        <v>58</v>
      </c>
      <c r="F158" s="3">
        <v>1222</v>
      </c>
      <c r="G158" s="6">
        <v>41012</v>
      </c>
      <c r="H158" s="3" t="str">
        <f t="shared" si="2"/>
        <v>MIN2</v>
      </c>
      <c r="I158" s="3">
        <f>VLOOKUP(E158,'[1]ID RANKING'!A:B,2,FALSE)</f>
        <v>8</v>
      </c>
    </row>
    <row r="159" spans="1:9" x14ac:dyDescent="0.25">
      <c r="A159" s="3">
        <v>166915</v>
      </c>
      <c r="B159" s="3" t="s">
        <v>347</v>
      </c>
      <c r="C159" s="3" t="s">
        <v>348</v>
      </c>
      <c r="D159" s="3" t="s">
        <v>97</v>
      </c>
      <c r="E159" s="3" t="s">
        <v>124</v>
      </c>
      <c r="F159" s="3">
        <v>530</v>
      </c>
      <c r="G159" s="6">
        <v>40932</v>
      </c>
      <c r="H159" s="3" t="str">
        <f t="shared" si="2"/>
        <v>MIN2</v>
      </c>
      <c r="I159" s="3">
        <f>VLOOKUP(E159,'[1]ID RANKING'!A:B,2,FALSE)</f>
        <v>15</v>
      </c>
    </row>
    <row r="160" spans="1:9" x14ac:dyDescent="0.25">
      <c r="A160" s="3">
        <v>529646</v>
      </c>
      <c r="B160" s="3" t="s">
        <v>349</v>
      </c>
      <c r="C160" s="3" t="s">
        <v>350</v>
      </c>
      <c r="D160" s="3" t="s">
        <v>346</v>
      </c>
      <c r="E160" s="3" t="s">
        <v>39</v>
      </c>
      <c r="F160" s="3">
        <v>392</v>
      </c>
      <c r="G160" s="6">
        <v>41927</v>
      </c>
      <c r="H160" s="3" t="str">
        <f t="shared" si="2"/>
        <v>PMIN2</v>
      </c>
      <c r="I160" s="3">
        <f>VLOOKUP(E160,'[1]ID RANKING'!A:B,2,FALSE)</f>
        <v>17</v>
      </c>
    </row>
    <row r="161" spans="1:9" x14ac:dyDescent="0.25">
      <c r="A161" s="3">
        <v>169297</v>
      </c>
      <c r="B161" s="3" t="s">
        <v>351</v>
      </c>
      <c r="C161" s="3" t="s">
        <v>21</v>
      </c>
      <c r="D161" s="3" t="s">
        <v>38</v>
      </c>
      <c r="E161" s="3" t="s">
        <v>95</v>
      </c>
      <c r="F161" s="3">
        <v>260</v>
      </c>
      <c r="G161" s="6">
        <v>40287</v>
      </c>
      <c r="H161" s="3" t="str">
        <f t="shared" si="2"/>
        <v>CAD2</v>
      </c>
      <c r="I161" s="3">
        <f>VLOOKUP(E161,'[1]ID RANKING'!A:B,2,FALSE)</f>
        <v>16</v>
      </c>
    </row>
    <row r="162" spans="1:9" x14ac:dyDescent="0.25">
      <c r="A162" s="3">
        <v>173372</v>
      </c>
      <c r="B162" s="3" t="s">
        <v>352</v>
      </c>
      <c r="C162" s="3" t="s">
        <v>353</v>
      </c>
      <c r="D162" s="3" t="s">
        <v>35</v>
      </c>
      <c r="E162" s="3" t="s">
        <v>33</v>
      </c>
      <c r="F162" s="3">
        <v>130.6</v>
      </c>
      <c r="G162" s="6">
        <v>41932</v>
      </c>
      <c r="H162" s="3" t="str">
        <f t="shared" si="2"/>
        <v>PMIN2</v>
      </c>
      <c r="I162" s="3">
        <f>VLOOKUP(E162,'[1]ID RANKING'!A:B,2,FALSE)</f>
        <v>18</v>
      </c>
    </row>
    <row r="163" spans="1:9" x14ac:dyDescent="0.25">
      <c r="A163" s="3">
        <v>168955</v>
      </c>
      <c r="B163" s="3" t="s">
        <v>282</v>
      </c>
      <c r="C163" s="3" t="s">
        <v>354</v>
      </c>
      <c r="D163" s="3" t="s">
        <v>35</v>
      </c>
      <c r="E163" s="3" t="s">
        <v>292</v>
      </c>
      <c r="F163" s="3">
        <v>2526</v>
      </c>
      <c r="G163" s="6">
        <v>39230</v>
      </c>
      <c r="H163" s="3" t="str">
        <f t="shared" si="2"/>
        <v>JUN3</v>
      </c>
      <c r="I163" s="3">
        <f>VLOOKUP(E163,'[1]ID RANKING'!A:B,2,FALSE)</f>
        <v>2</v>
      </c>
    </row>
    <row r="164" spans="1:9" x14ac:dyDescent="0.25">
      <c r="A164" s="3">
        <v>528844</v>
      </c>
      <c r="B164" s="3" t="s">
        <v>355</v>
      </c>
      <c r="C164" s="3" t="s">
        <v>356</v>
      </c>
      <c r="D164" s="3" t="s">
        <v>346</v>
      </c>
      <c r="E164" s="3" t="s">
        <v>39</v>
      </c>
      <c r="F164" s="3">
        <v>298</v>
      </c>
      <c r="G164" s="6">
        <v>41353</v>
      </c>
      <c r="H164" s="3" t="str">
        <f t="shared" si="2"/>
        <v>MIN1</v>
      </c>
      <c r="I164" s="3">
        <f>VLOOKUP(E164,'[1]ID RANKING'!A:B,2,FALSE)</f>
        <v>17</v>
      </c>
    </row>
    <row r="165" spans="1:9" x14ac:dyDescent="0.25">
      <c r="A165" s="3">
        <v>532460</v>
      </c>
      <c r="B165" s="3" t="s">
        <v>357</v>
      </c>
      <c r="C165" s="3" t="s">
        <v>358</v>
      </c>
      <c r="D165" s="3" t="s">
        <v>359</v>
      </c>
      <c r="E165" s="3" t="s">
        <v>39</v>
      </c>
      <c r="F165" s="3">
        <v>524</v>
      </c>
      <c r="G165" s="6">
        <v>41726</v>
      </c>
      <c r="H165" s="3" t="str">
        <f t="shared" si="2"/>
        <v>PMIN2</v>
      </c>
      <c r="I165" s="3">
        <f>VLOOKUP(E165,'[1]ID RANKING'!A:B,2,FALSE)</f>
        <v>17</v>
      </c>
    </row>
    <row r="166" spans="1:9" x14ac:dyDescent="0.25">
      <c r="A166" s="3">
        <v>168239</v>
      </c>
      <c r="B166" s="3" t="s">
        <v>360</v>
      </c>
      <c r="C166" s="3" t="s">
        <v>361</v>
      </c>
      <c r="D166" s="3" t="s">
        <v>35</v>
      </c>
      <c r="E166" s="3" t="s">
        <v>91</v>
      </c>
      <c r="F166" s="3">
        <v>693.8</v>
      </c>
      <c r="G166" s="6">
        <v>40620</v>
      </c>
      <c r="H166" s="3" t="str">
        <f t="shared" si="2"/>
        <v>CAD1</v>
      </c>
      <c r="I166" s="3">
        <f>VLOOKUP(E166,'[1]ID RANKING'!A:B,2,FALSE)</f>
        <v>13</v>
      </c>
    </row>
    <row r="167" spans="1:9" x14ac:dyDescent="0.25">
      <c r="A167" s="3">
        <v>146611</v>
      </c>
      <c r="B167" s="3" t="s">
        <v>362</v>
      </c>
      <c r="C167" s="3" t="s">
        <v>78</v>
      </c>
      <c r="D167" s="3" t="s">
        <v>242</v>
      </c>
      <c r="E167" s="3" t="s">
        <v>106</v>
      </c>
      <c r="F167" s="3">
        <v>2206</v>
      </c>
      <c r="G167" s="6">
        <v>39484</v>
      </c>
      <c r="H167" s="3" t="str">
        <f t="shared" si="2"/>
        <v>JUN2</v>
      </c>
      <c r="I167" s="3">
        <f>VLOOKUP(E167,'[1]ID RANKING'!A:B,2,FALSE)</f>
        <v>3</v>
      </c>
    </row>
    <row r="168" spans="1:9" x14ac:dyDescent="0.25">
      <c r="A168" s="3">
        <v>173056</v>
      </c>
      <c r="B168" s="3" t="s">
        <v>363</v>
      </c>
      <c r="C168" s="3" t="s">
        <v>69</v>
      </c>
      <c r="D168" s="3" t="s">
        <v>35</v>
      </c>
      <c r="E168" s="3" t="s">
        <v>33</v>
      </c>
      <c r="F168" s="3">
        <v>130.6</v>
      </c>
      <c r="G168" s="6">
        <v>41927</v>
      </c>
      <c r="H168" s="3" t="str">
        <f t="shared" si="2"/>
        <v>PMIN2</v>
      </c>
      <c r="I168" s="3">
        <f>VLOOKUP(E168,'[1]ID RANKING'!A:B,2,FALSE)</f>
        <v>18</v>
      </c>
    </row>
    <row r="169" spans="1:9" x14ac:dyDescent="0.25">
      <c r="A169" s="3">
        <v>530441</v>
      </c>
      <c r="B169" s="3" t="s">
        <v>364</v>
      </c>
      <c r="C169" s="3" t="s">
        <v>365</v>
      </c>
      <c r="D169" s="3" t="s">
        <v>44</v>
      </c>
      <c r="E169" s="3" t="s">
        <v>124</v>
      </c>
      <c r="F169" s="3">
        <v>449</v>
      </c>
      <c r="G169" s="6">
        <v>41056</v>
      </c>
      <c r="H169" s="3" t="str">
        <f t="shared" si="2"/>
        <v>MIN2</v>
      </c>
      <c r="I169" s="3">
        <f>VLOOKUP(E169,'[1]ID RANKING'!A:B,2,FALSE)</f>
        <v>15</v>
      </c>
    </row>
    <row r="170" spans="1:9" x14ac:dyDescent="0.25">
      <c r="A170" s="3">
        <v>155916</v>
      </c>
      <c r="B170" s="3" t="s">
        <v>366</v>
      </c>
      <c r="C170" s="3" t="s">
        <v>28</v>
      </c>
      <c r="D170" s="3" t="s">
        <v>242</v>
      </c>
      <c r="E170" s="3" t="s">
        <v>118</v>
      </c>
      <c r="F170" s="3">
        <v>1811</v>
      </c>
      <c r="G170" s="6">
        <v>39518</v>
      </c>
      <c r="H170" s="3" t="str">
        <f t="shared" si="2"/>
        <v>JUN2</v>
      </c>
      <c r="I170" s="3">
        <f>VLOOKUP(E170,'[1]ID RANKING'!A:B,2,FALSE)</f>
        <v>5</v>
      </c>
    </row>
    <row r="171" spans="1:9" x14ac:dyDescent="0.25">
      <c r="A171" s="3">
        <v>165342</v>
      </c>
      <c r="B171" s="3" t="s">
        <v>367</v>
      </c>
      <c r="C171" s="3" t="s">
        <v>368</v>
      </c>
      <c r="D171" s="3" t="s">
        <v>35</v>
      </c>
      <c r="E171" s="3" t="s">
        <v>64</v>
      </c>
      <c r="F171" s="3">
        <v>811</v>
      </c>
      <c r="G171" s="6">
        <v>40873</v>
      </c>
      <c r="H171" s="3" t="str">
        <f t="shared" si="2"/>
        <v>CAD1</v>
      </c>
      <c r="I171" s="3">
        <f>VLOOKUP(E171,'[1]ID RANKING'!A:B,2,FALSE)</f>
        <v>11</v>
      </c>
    </row>
    <row r="172" spans="1:9" x14ac:dyDescent="0.25">
      <c r="A172" s="3">
        <v>165341</v>
      </c>
      <c r="B172" s="3" t="s">
        <v>367</v>
      </c>
      <c r="C172" s="3" t="s">
        <v>369</v>
      </c>
      <c r="D172" s="3" t="s">
        <v>35</v>
      </c>
      <c r="E172" s="3" t="s">
        <v>220</v>
      </c>
      <c r="F172" s="3">
        <v>689</v>
      </c>
      <c r="G172" s="6">
        <v>40873</v>
      </c>
      <c r="H172" s="3" t="str">
        <f t="shared" si="2"/>
        <v>CAD1</v>
      </c>
      <c r="I172" s="3">
        <f>VLOOKUP(E172,'[1]ID RANKING'!A:B,2,FALSE)</f>
        <v>12</v>
      </c>
    </row>
    <row r="173" spans="1:9" x14ac:dyDescent="0.25">
      <c r="A173" s="3">
        <v>531290</v>
      </c>
      <c r="B173" s="3" t="s">
        <v>370</v>
      </c>
      <c r="C173" s="3" t="s">
        <v>371</v>
      </c>
      <c r="D173" s="3" t="s">
        <v>359</v>
      </c>
      <c r="E173" s="3" t="s">
        <v>39</v>
      </c>
      <c r="F173" s="3">
        <v>391</v>
      </c>
      <c r="G173" s="6">
        <v>41805</v>
      </c>
      <c r="H173" s="3" t="str">
        <f t="shared" si="2"/>
        <v>PMIN2</v>
      </c>
      <c r="I173" s="3">
        <f>VLOOKUP(E173,'[1]ID RANKING'!A:B,2,FALSE)</f>
        <v>17</v>
      </c>
    </row>
    <row r="174" spans="1:9" x14ac:dyDescent="0.25">
      <c r="A174" s="3">
        <v>526330</v>
      </c>
      <c r="B174" s="3" t="s">
        <v>372</v>
      </c>
      <c r="C174" s="3" t="s">
        <v>373</v>
      </c>
      <c r="D174" s="3" t="s">
        <v>374</v>
      </c>
      <c r="E174" s="3" t="s">
        <v>220</v>
      </c>
      <c r="F174" s="3">
        <v>809.5</v>
      </c>
      <c r="G174" s="6">
        <v>40327</v>
      </c>
      <c r="H174" s="3" t="str">
        <f t="shared" si="2"/>
        <v>CAD2</v>
      </c>
      <c r="I174" s="3">
        <f>VLOOKUP(E174,'[1]ID RANKING'!A:B,2,FALSE)</f>
        <v>12</v>
      </c>
    </row>
    <row r="175" spans="1:9" x14ac:dyDescent="0.25">
      <c r="A175" s="3">
        <v>169396</v>
      </c>
      <c r="B175" s="3" t="s">
        <v>375</v>
      </c>
      <c r="C175" s="3" t="s">
        <v>376</v>
      </c>
      <c r="D175" s="3" t="s">
        <v>94</v>
      </c>
      <c r="E175" s="3" t="s">
        <v>91</v>
      </c>
      <c r="F175" s="3">
        <v>621</v>
      </c>
      <c r="G175" s="6">
        <v>40543</v>
      </c>
      <c r="H175" s="3" t="str">
        <f t="shared" si="2"/>
        <v>CAD2</v>
      </c>
      <c r="I175" s="3">
        <f>VLOOKUP(E175,'[1]ID RANKING'!A:B,2,FALSE)</f>
        <v>13</v>
      </c>
    </row>
    <row r="176" spans="1:9" x14ac:dyDescent="0.25">
      <c r="A176" s="3">
        <v>529875</v>
      </c>
      <c r="B176" s="3" t="s">
        <v>377</v>
      </c>
      <c r="C176" s="3" t="s">
        <v>378</v>
      </c>
      <c r="D176" s="3" t="s">
        <v>379</v>
      </c>
      <c r="E176" s="3" t="s">
        <v>39</v>
      </c>
      <c r="F176" s="3">
        <v>276</v>
      </c>
      <c r="G176" s="6">
        <v>41887</v>
      </c>
      <c r="H176" s="3" t="str">
        <f t="shared" si="2"/>
        <v>PMIN2</v>
      </c>
      <c r="I176" s="3">
        <f>VLOOKUP(E176,'[1]ID RANKING'!A:B,2,FALSE)</f>
        <v>17</v>
      </c>
    </row>
    <row r="177" spans="1:9" x14ac:dyDescent="0.25">
      <c r="A177" s="3">
        <v>173958</v>
      </c>
      <c r="B177" s="3" t="s">
        <v>380</v>
      </c>
      <c r="C177" s="3" t="s">
        <v>381</v>
      </c>
      <c r="D177" s="3" t="s">
        <v>61</v>
      </c>
      <c r="E177" s="3" t="s">
        <v>33</v>
      </c>
      <c r="F177" s="3">
        <v>116.83</v>
      </c>
      <c r="G177" s="6">
        <v>41394</v>
      </c>
      <c r="H177" s="3" t="str">
        <f t="shared" si="2"/>
        <v>MIN1</v>
      </c>
      <c r="I177" s="3">
        <f>VLOOKUP(E177,'[1]ID RANKING'!A:B,2,FALSE)</f>
        <v>18</v>
      </c>
    </row>
    <row r="178" spans="1:9" x14ac:dyDescent="0.25">
      <c r="A178" s="3">
        <v>162218</v>
      </c>
      <c r="B178" s="3" t="s">
        <v>382</v>
      </c>
      <c r="C178" s="3" t="s">
        <v>323</v>
      </c>
      <c r="D178" s="3" t="s">
        <v>259</v>
      </c>
      <c r="E178" s="3" t="s">
        <v>64</v>
      </c>
      <c r="F178" s="3">
        <v>980</v>
      </c>
      <c r="G178" s="6">
        <v>40256</v>
      </c>
      <c r="H178" s="3" t="str">
        <f t="shared" si="2"/>
        <v>CAD2</v>
      </c>
      <c r="I178" s="3">
        <f>VLOOKUP(E178,'[1]ID RANKING'!A:B,2,FALSE)</f>
        <v>11</v>
      </c>
    </row>
    <row r="179" spans="1:9" x14ac:dyDescent="0.25">
      <c r="A179" s="3">
        <v>170349</v>
      </c>
      <c r="B179" s="3" t="s">
        <v>383</v>
      </c>
      <c r="C179" s="3" t="s">
        <v>384</v>
      </c>
      <c r="D179" s="3" t="s">
        <v>385</v>
      </c>
      <c r="E179" s="3" t="s">
        <v>95</v>
      </c>
      <c r="F179" s="3">
        <v>294.5</v>
      </c>
      <c r="G179" s="6">
        <v>41434</v>
      </c>
      <c r="H179" s="3" t="str">
        <f t="shared" si="2"/>
        <v>MIN1</v>
      </c>
      <c r="I179" s="3">
        <f>VLOOKUP(E179,'[1]ID RANKING'!A:B,2,FALSE)</f>
        <v>16</v>
      </c>
    </row>
    <row r="180" spans="1:9" x14ac:dyDescent="0.25">
      <c r="A180" s="3">
        <v>530887</v>
      </c>
      <c r="B180" s="3" t="s">
        <v>635</v>
      </c>
      <c r="C180" s="3" t="s">
        <v>386</v>
      </c>
      <c r="D180" s="3" t="s">
        <v>387</v>
      </c>
      <c r="E180" s="3" t="s">
        <v>39</v>
      </c>
      <c r="F180" s="3">
        <v>359</v>
      </c>
      <c r="G180" s="6">
        <v>41383</v>
      </c>
      <c r="H180" s="3" t="str">
        <f t="shared" si="2"/>
        <v>MIN1</v>
      </c>
      <c r="I180" s="3">
        <f>VLOOKUP(E180,'[1]ID RANKING'!A:B,2,FALSE)</f>
        <v>17</v>
      </c>
    </row>
    <row r="181" spans="1:9" x14ac:dyDescent="0.25">
      <c r="A181" s="3">
        <v>168104</v>
      </c>
      <c r="B181" s="3" t="s">
        <v>388</v>
      </c>
      <c r="C181" s="3" t="s">
        <v>108</v>
      </c>
      <c r="D181" s="3" t="s">
        <v>22</v>
      </c>
      <c r="E181" s="3" t="s">
        <v>39</v>
      </c>
      <c r="F181" s="3">
        <v>100</v>
      </c>
      <c r="G181" s="6">
        <v>42155</v>
      </c>
      <c r="H181" s="3" t="str">
        <f t="shared" si="2"/>
        <v>PMIN1</v>
      </c>
      <c r="I181" s="3">
        <f>VLOOKUP(E181,'[1]ID RANKING'!A:B,2,FALSE)</f>
        <v>17</v>
      </c>
    </row>
    <row r="182" spans="1:9" x14ac:dyDescent="0.25">
      <c r="A182" s="3">
        <v>527735</v>
      </c>
      <c r="B182" s="3" t="s">
        <v>389</v>
      </c>
      <c r="C182" s="3" t="s">
        <v>390</v>
      </c>
      <c r="D182" s="3" t="s">
        <v>391</v>
      </c>
      <c r="E182" s="3" t="s">
        <v>98</v>
      </c>
      <c r="F182" s="3">
        <v>554</v>
      </c>
      <c r="G182" s="6">
        <v>40325</v>
      </c>
      <c r="H182" s="3" t="str">
        <f t="shared" si="2"/>
        <v>CAD2</v>
      </c>
      <c r="I182" s="3">
        <f>VLOOKUP(E182,'[1]ID RANKING'!A:B,2,FALSE)</f>
        <v>14</v>
      </c>
    </row>
    <row r="183" spans="1:9" x14ac:dyDescent="0.25">
      <c r="A183" s="3">
        <v>156096</v>
      </c>
      <c r="B183" s="3" t="s">
        <v>392</v>
      </c>
      <c r="C183" s="3" t="s">
        <v>353</v>
      </c>
      <c r="D183" s="3" t="s">
        <v>393</v>
      </c>
      <c r="E183" s="3" t="s">
        <v>118</v>
      </c>
      <c r="F183" s="3">
        <v>1842</v>
      </c>
      <c r="G183" s="6">
        <v>40182</v>
      </c>
      <c r="H183" s="3" t="str">
        <f t="shared" si="2"/>
        <v>CAD2</v>
      </c>
      <c r="I183" s="3">
        <f>VLOOKUP(E183,'[1]ID RANKING'!A:B,2,FALSE)</f>
        <v>5</v>
      </c>
    </row>
    <row r="184" spans="1:9" x14ac:dyDescent="0.25">
      <c r="A184" s="3">
        <v>159001</v>
      </c>
      <c r="B184" s="3" t="s">
        <v>392</v>
      </c>
      <c r="C184" s="3" t="s">
        <v>394</v>
      </c>
      <c r="D184" s="3" t="s">
        <v>393</v>
      </c>
      <c r="E184" s="3" t="s">
        <v>55</v>
      </c>
      <c r="F184" s="3">
        <v>1356</v>
      </c>
      <c r="G184" s="6">
        <v>41156</v>
      </c>
      <c r="H184" s="3" t="str">
        <f t="shared" si="2"/>
        <v>MIN2</v>
      </c>
      <c r="I184" s="3">
        <f>VLOOKUP(E184,'[1]ID RANKING'!A:B,2,FALSE)</f>
        <v>7</v>
      </c>
    </row>
    <row r="185" spans="1:9" x14ac:dyDescent="0.25">
      <c r="A185" s="3">
        <v>173185</v>
      </c>
      <c r="B185" s="3" t="s">
        <v>395</v>
      </c>
      <c r="C185" s="3" t="s">
        <v>396</v>
      </c>
      <c r="D185" s="3" t="s">
        <v>35</v>
      </c>
      <c r="E185" s="3" t="s">
        <v>39</v>
      </c>
      <c r="F185" s="3">
        <v>149.75</v>
      </c>
      <c r="G185" s="6">
        <v>41578</v>
      </c>
      <c r="H185" s="3" t="str">
        <f t="shared" si="2"/>
        <v>MIN1</v>
      </c>
      <c r="I185" s="3">
        <f>VLOOKUP(E185,'[1]ID RANKING'!A:B,2,FALSE)</f>
        <v>17</v>
      </c>
    </row>
    <row r="186" spans="1:9" x14ac:dyDescent="0.25">
      <c r="A186" s="3">
        <v>158590</v>
      </c>
      <c r="B186" s="3" t="s">
        <v>397</v>
      </c>
      <c r="C186" s="3" t="s">
        <v>398</v>
      </c>
      <c r="D186" s="3" t="s">
        <v>35</v>
      </c>
      <c r="E186" s="3" t="s">
        <v>48</v>
      </c>
      <c r="F186" s="3">
        <v>1039</v>
      </c>
      <c r="G186" s="6">
        <v>40206</v>
      </c>
      <c r="H186" s="3" t="str">
        <f t="shared" si="2"/>
        <v>CAD2</v>
      </c>
      <c r="I186" s="3">
        <f>VLOOKUP(E186,'[1]ID RANKING'!A:B,2,FALSE)</f>
        <v>9</v>
      </c>
    </row>
    <row r="187" spans="1:9" x14ac:dyDescent="0.25">
      <c r="A187" s="3">
        <v>158635</v>
      </c>
      <c r="B187" s="3" t="s">
        <v>399</v>
      </c>
      <c r="C187" s="3" t="s">
        <v>400</v>
      </c>
      <c r="D187" s="3" t="s">
        <v>266</v>
      </c>
      <c r="E187" s="3" t="s">
        <v>185</v>
      </c>
      <c r="F187" s="3">
        <v>2058</v>
      </c>
      <c r="G187" s="6">
        <v>40619</v>
      </c>
      <c r="H187" s="3" t="str">
        <f t="shared" si="2"/>
        <v>CAD1</v>
      </c>
      <c r="I187" s="3">
        <f>VLOOKUP(E187,'[1]ID RANKING'!A:B,2,FALSE)</f>
        <v>4</v>
      </c>
    </row>
    <row r="188" spans="1:9" x14ac:dyDescent="0.25">
      <c r="A188" s="3">
        <v>528921</v>
      </c>
      <c r="B188" s="3" t="s">
        <v>401</v>
      </c>
      <c r="C188" s="3" t="s">
        <v>178</v>
      </c>
      <c r="D188" s="3" t="s">
        <v>346</v>
      </c>
      <c r="E188" s="3" t="s">
        <v>91</v>
      </c>
      <c r="F188" s="3">
        <v>744</v>
      </c>
      <c r="G188" s="6">
        <v>40739</v>
      </c>
      <c r="H188" s="3" t="str">
        <f t="shared" si="2"/>
        <v>CAD1</v>
      </c>
      <c r="I188" s="3">
        <f>VLOOKUP(E188,'[1]ID RANKING'!A:B,2,FALSE)</f>
        <v>13</v>
      </c>
    </row>
    <row r="189" spans="1:9" x14ac:dyDescent="0.25">
      <c r="A189" s="3">
        <v>168287</v>
      </c>
      <c r="B189" s="3" t="s">
        <v>402</v>
      </c>
      <c r="C189" s="3" t="s">
        <v>403</v>
      </c>
      <c r="D189" s="3" t="s">
        <v>35</v>
      </c>
      <c r="E189" s="3" t="s">
        <v>124</v>
      </c>
      <c r="F189" s="3">
        <v>387.04</v>
      </c>
      <c r="G189" s="6">
        <v>40733</v>
      </c>
      <c r="H189" s="3" t="str">
        <f t="shared" si="2"/>
        <v>CAD1</v>
      </c>
      <c r="I189" s="3">
        <f>VLOOKUP(E189,'[1]ID RANKING'!A:B,2,FALSE)</f>
        <v>15</v>
      </c>
    </row>
    <row r="190" spans="1:9" x14ac:dyDescent="0.25">
      <c r="A190" s="2">
        <v>525433</v>
      </c>
      <c r="B190" s="2" t="s">
        <v>404</v>
      </c>
      <c r="C190" s="2" t="s">
        <v>405</v>
      </c>
      <c r="D190" s="2" t="s">
        <v>114</v>
      </c>
      <c r="E190" s="2" t="s">
        <v>185</v>
      </c>
      <c r="F190" s="2">
        <v>984.96</v>
      </c>
      <c r="G190" s="2">
        <v>41067</v>
      </c>
      <c r="H190" s="2" t="s">
        <v>406</v>
      </c>
    </row>
    <row r="191" spans="1:9" x14ac:dyDescent="0.25">
      <c r="A191" s="2">
        <v>524238</v>
      </c>
      <c r="B191" s="2" t="s">
        <v>407</v>
      </c>
      <c r="C191" s="2" t="s">
        <v>408</v>
      </c>
      <c r="D191" s="2" t="s">
        <v>114</v>
      </c>
      <c r="E191" s="2" t="s">
        <v>292</v>
      </c>
      <c r="F191" s="2">
        <v>1441.1</v>
      </c>
      <c r="G191" s="2">
        <v>39988</v>
      </c>
      <c r="H191" s="2" t="s">
        <v>409</v>
      </c>
    </row>
    <row r="192" spans="1:9" x14ac:dyDescent="0.25">
      <c r="A192" s="2">
        <v>159703</v>
      </c>
      <c r="B192" s="2" t="s">
        <v>122</v>
      </c>
      <c r="C192" s="2" t="s">
        <v>410</v>
      </c>
      <c r="D192" s="2" t="s">
        <v>242</v>
      </c>
      <c r="E192" s="2" t="s">
        <v>58</v>
      </c>
      <c r="F192" s="2">
        <v>491.64</v>
      </c>
      <c r="G192" s="2">
        <v>41319</v>
      </c>
      <c r="H192" s="2" t="s">
        <v>411</v>
      </c>
    </row>
    <row r="193" spans="1:8" x14ac:dyDescent="0.25">
      <c r="A193" s="2">
        <v>164736</v>
      </c>
      <c r="B193" s="2" t="s">
        <v>122</v>
      </c>
      <c r="C193" s="2" t="s">
        <v>412</v>
      </c>
      <c r="D193" s="2" t="s">
        <v>242</v>
      </c>
      <c r="E193" s="2" t="s">
        <v>33</v>
      </c>
      <c r="F193" s="2">
        <v>100</v>
      </c>
      <c r="G193" s="2">
        <v>42580</v>
      </c>
      <c r="H193" s="2" t="s">
        <v>413</v>
      </c>
    </row>
    <row r="194" spans="1:8" x14ac:dyDescent="0.25">
      <c r="A194" s="2">
        <v>169264</v>
      </c>
      <c r="B194" s="2" t="s">
        <v>414</v>
      </c>
      <c r="C194" s="2" t="s">
        <v>415</v>
      </c>
      <c r="D194" s="2" t="s">
        <v>416</v>
      </c>
      <c r="E194" s="2" t="s">
        <v>220</v>
      </c>
      <c r="F194" s="2">
        <v>177.72</v>
      </c>
      <c r="G194" s="2">
        <v>41925</v>
      </c>
      <c r="H194" s="2" t="s">
        <v>417</v>
      </c>
    </row>
    <row r="195" spans="1:8" x14ac:dyDescent="0.25">
      <c r="A195" s="2">
        <v>164548</v>
      </c>
      <c r="B195" s="2" t="s">
        <v>414</v>
      </c>
      <c r="C195" s="2" t="s">
        <v>418</v>
      </c>
      <c r="D195" s="2" t="s">
        <v>416</v>
      </c>
      <c r="E195" s="2" t="s">
        <v>185</v>
      </c>
      <c r="F195" s="2">
        <v>944.64</v>
      </c>
      <c r="G195" s="2">
        <v>40694</v>
      </c>
      <c r="H195" s="2" t="s">
        <v>419</v>
      </c>
    </row>
    <row r="196" spans="1:8" x14ac:dyDescent="0.25">
      <c r="A196" s="2">
        <v>158959</v>
      </c>
      <c r="B196" s="2" t="s">
        <v>145</v>
      </c>
      <c r="C196" s="2" t="s">
        <v>420</v>
      </c>
      <c r="D196" s="2" t="s">
        <v>421</v>
      </c>
      <c r="E196" s="2" t="s">
        <v>106</v>
      </c>
      <c r="F196" s="2">
        <v>1234.3</v>
      </c>
      <c r="G196" s="2">
        <v>40149</v>
      </c>
      <c r="H196" s="2" t="s">
        <v>409</v>
      </c>
    </row>
    <row r="197" spans="1:8" x14ac:dyDescent="0.25">
      <c r="A197" s="2">
        <v>166985</v>
      </c>
      <c r="B197" s="2" t="s">
        <v>422</v>
      </c>
      <c r="C197" s="2" t="s">
        <v>423</v>
      </c>
      <c r="D197" s="2" t="s">
        <v>22</v>
      </c>
      <c r="E197" s="2" t="s">
        <v>33</v>
      </c>
      <c r="F197" s="2">
        <v>97.025000000000006</v>
      </c>
      <c r="G197" s="2">
        <v>42096</v>
      </c>
      <c r="H197" s="2" t="s">
        <v>424</v>
      </c>
    </row>
    <row r="198" spans="1:8" x14ac:dyDescent="0.25">
      <c r="A198" s="2">
        <v>525178</v>
      </c>
      <c r="B198" s="2" t="s">
        <v>151</v>
      </c>
      <c r="C198" s="2" t="s">
        <v>425</v>
      </c>
      <c r="D198" s="2" t="s">
        <v>153</v>
      </c>
      <c r="E198" s="2" t="s">
        <v>91</v>
      </c>
      <c r="F198" s="2">
        <v>258</v>
      </c>
      <c r="G198" s="2">
        <v>41859</v>
      </c>
      <c r="H198" s="2" t="s">
        <v>417</v>
      </c>
    </row>
    <row r="199" spans="1:8" x14ac:dyDescent="0.25">
      <c r="A199" s="2">
        <v>169739</v>
      </c>
      <c r="B199" s="2" t="s">
        <v>426</v>
      </c>
      <c r="C199" s="2" t="s">
        <v>427</v>
      </c>
      <c r="D199" s="2" t="s">
        <v>22</v>
      </c>
      <c r="E199" s="2" t="s">
        <v>91</v>
      </c>
      <c r="F199" s="2">
        <v>156.66999999999999</v>
      </c>
      <c r="G199" s="2">
        <v>41908</v>
      </c>
      <c r="H199" s="2" t="s">
        <v>417</v>
      </c>
    </row>
    <row r="200" spans="1:8" x14ac:dyDescent="0.25">
      <c r="A200" s="2">
        <v>170600</v>
      </c>
      <c r="B200" s="2" t="s">
        <v>388</v>
      </c>
      <c r="C200" s="2" t="s">
        <v>428</v>
      </c>
      <c r="D200" s="2" t="s">
        <v>22</v>
      </c>
      <c r="E200" s="2" t="s">
        <v>33</v>
      </c>
      <c r="F200" s="2">
        <v>79.989999999999995</v>
      </c>
      <c r="G200" s="2">
        <v>42563</v>
      </c>
      <c r="H200" s="2" t="s">
        <v>413</v>
      </c>
    </row>
    <row r="201" spans="1:8" x14ac:dyDescent="0.25">
      <c r="A201" s="2">
        <v>168558</v>
      </c>
      <c r="B201" s="2" t="s">
        <v>159</v>
      </c>
      <c r="C201" s="2" t="s">
        <v>634</v>
      </c>
      <c r="D201" s="2" t="s">
        <v>161</v>
      </c>
      <c r="E201" s="2" t="s">
        <v>91</v>
      </c>
      <c r="F201" s="2">
        <v>205.76</v>
      </c>
      <c r="G201" s="2">
        <v>41885</v>
      </c>
      <c r="H201" s="2" t="s">
        <v>417</v>
      </c>
    </row>
    <row r="202" spans="1:8" x14ac:dyDescent="0.25">
      <c r="A202" s="2">
        <v>171742</v>
      </c>
      <c r="B202" s="2" t="s">
        <v>429</v>
      </c>
      <c r="C202" s="2" t="s">
        <v>430</v>
      </c>
      <c r="D202" s="2" t="s">
        <v>161</v>
      </c>
      <c r="E202" s="2" t="s">
        <v>33</v>
      </c>
      <c r="F202" s="2">
        <v>66.17</v>
      </c>
      <c r="G202" s="2">
        <v>42573</v>
      </c>
      <c r="H202" s="2" t="s">
        <v>413</v>
      </c>
    </row>
    <row r="203" spans="1:8" x14ac:dyDescent="0.25">
      <c r="A203" s="2">
        <v>161080</v>
      </c>
      <c r="B203" s="2" t="s">
        <v>431</v>
      </c>
      <c r="C203" s="2" t="s">
        <v>432</v>
      </c>
      <c r="D203" s="2" t="s">
        <v>161</v>
      </c>
      <c r="E203" s="2" t="s">
        <v>91</v>
      </c>
      <c r="F203" s="2">
        <v>161.05000000000001</v>
      </c>
      <c r="G203" s="2">
        <v>42222</v>
      </c>
      <c r="H203" s="2" t="s">
        <v>424</v>
      </c>
    </row>
    <row r="204" spans="1:8" x14ac:dyDescent="0.25">
      <c r="A204" s="2">
        <v>149749</v>
      </c>
      <c r="B204" s="2" t="s">
        <v>433</v>
      </c>
      <c r="C204" s="2" t="s">
        <v>430</v>
      </c>
      <c r="D204" s="2" t="s">
        <v>196</v>
      </c>
      <c r="E204" s="2" t="s">
        <v>55</v>
      </c>
      <c r="F204" s="2">
        <v>666.6</v>
      </c>
      <c r="G204" s="2">
        <v>40205</v>
      </c>
      <c r="H204" s="2" t="s">
        <v>434</v>
      </c>
    </row>
    <row r="205" spans="1:8" x14ac:dyDescent="0.25">
      <c r="A205" s="2">
        <v>155587</v>
      </c>
      <c r="B205" s="2" t="s">
        <v>433</v>
      </c>
      <c r="C205" s="2" t="s">
        <v>435</v>
      </c>
      <c r="D205" s="2" t="s">
        <v>196</v>
      </c>
      <c r="E205" s="2" t="s">
        <v>55</v>
      </c>
      <c r="F205" s="2">
        <v>679.68</v>
      </c>
      <c r="G205" s="2">
        <v>40984</v>
      </c>
      <c r="H205" s="2" t="s">
        <v>406</v>
      </c>
    </row>
    <row r="206" spans="1:8" x14ac:dyDescent="0.25">
      <c r="A206" s="2">
        <v>526227</v>
      </c>
      <c r="B206" s="2" t="s">
        <v>436</v>
      </c>
      <c r="C206" s="2" t="s">
        <v>437</v>
      </c>
      <c r="D206" s="2" t="s">
        <v>257</v>
      </c>
      <c r="E206" s="2" t="s">
        <v>133</v>
      </c>
      <c r="F206" s="2">
        <v>563</v>
      </c>
      <c r="G206" s="2">
        <v>41458</v>
      </c>
      <c r="H206" s="2" t="s">
        <v>411</v>
      </c>
    </row>
    <row r="207" spans="1:8" x14ac:dyDescent="0.25">
      <c r="A207" s="2">
        <v>526228</v>
      </c>
      <c r="B207" s="2" t="s">
        <v>436</v>
      </c>
      <c r="C207" s="2" t="s">
        <v>438</v>
      </c>
      <c r="D207" s="2" t="s">
        <v>257</v>
      </c>
      <c r="E207" s="2" t="s">
        <v>133</v>
      </c>
      <c r="F207" s="2">
        <v>401.9</v>
      </c>
      <c r="G207" s="2">
        <v>40732</v>
      </c>
      <c r="H207" s="2" t="s">
        <v>419</v>
      </c>
    </row>
    <row r="208" spans="1:8" x14ac:dyDescent="0.25">
      <c r="A208" s="2">
        <v>524246</v>
      </c>
      <c r="B208" s="2" t="s">
        <v>439</v>
      </c>
      <c r="C208" s="2" t="s">
        <v>440</v>
      </c>
      <c r="D208" s="2" t="s">
        <v>257</v>
      </c>
      <c r="E208" s="2" t="s">
        <v>23</v>
      </c>
      <c r="F208" s="2">
        <v>714</v>
      </c>
      <c r="G208" s="2">
        <v>40813</v>
      </c>
      <c r="H208" s="2" t="s">
        <v>419</v>
      </c>
    </row>
    <row r="209" spans="1:8" x14ac:dyDescent="0.25">
      <c r="A209" s="2">
        <v>525762</v>
      </c>
      <c r="B209" s="2" t="s">
        <v>441</v>
      </c>
      <c r="C209" s="2" t="s">
        <v>442</v>
      </c>
      <c r="D209" s="2" t="s">
        <v>346</v>
      </c>
      <c r="E209" s="2" t="s">
        <v>185</v>
      </c>
      <c r="F209" s="2">
        <v>1073.2</v>
      </c>
      <c r="G209" s="2">
        <v>39667</v>
      </c>
      <c r="H209" s="2" t="s">
        <v>443</v>
      </c>
    </row>
    <row r="210" spans="1:8" x14ac:dyDescent="0.25">
      <c r="A210" s="2">
        <v>525908</v>
      </c>
      <c r="B210" s="2" t="s">
        <v>444</v>
      </c>
      <c r="C210" s="2" t="s">
        <v>445</v>
      </c>
      <c r="D210" s="2" t="s">
        <v>153</v>
      </c>
      <c r="E210" s="2" t="s">
        <v>292</v>
      </c>
      <c r="F210" s="2">
        <v>1452.9</v>
      </c>
      <c r="G210" s="2">
        <v>40090</v>
      </c>
      <c r="H210" s="2" t="s">
        <v>409</v>
      </c>
    </row>
    <row r="211" spans="1:8" x14ac:dyDescent="0.25">
      <c r="A211" s="2">
        <v>155638</v>
      </c>
      <c r="B211" s="2" t="s">
        <v>164</v>
      </c>
      <c r="C211" s="2" t="s">
        <v>446</v>
      </c>
      <c r="D211" s="2" t="s">
        <v>421</v>
      </c>
      <c r="E211" s="2" t="s">
        <v>106</v>
      </c>
      <c r="F211" s="2">
        <v>1333.6</v>
      </c>
      <c r="G211" s="2">
        <v>39827</v>
      </c>
      <c r="H211" s="2" t="s">
        <v>409</v>
      </c>
    </row>
    <row r="212" spans="1:8" x14ac:dyDescent="0.25">
      <c r="A212" s="2">
        <v>526108</v>
      </c>
      <c r="B212" s="2" t="s">
        <v>447</v>
      </c>
      <c r="C212" s="2" t="s">
        <v>448</v>
      </c>
      <c r="D212" s="2" t="s">
        <v>346</v>
      </c>
      <c r="E212" s="2" t="s">
        <v>220</v>
      </c>
      <c r="F212" s="2">
        <v>378</v>
      </c>
      <c r="G212" s="2">
        <v>41148</v>
      </c>
      <c r="H212" s="2" t="s">
        <v>406</v>
      </c>
    </row>
    <row r="213" spans="1:8" x14ac:dyDescent="0.25">
      <c r="A213" s="2">
        <v>163903</v>
      </c>
      <c r="B213" s="2" t="s">
        <v>449</v>
      </c>
      <c r="C213" s="2" t="s">
        <v>450</v>
      </c>
      <c r="D213" s="2" t="s">
        <v>451</v>
      </c>
      <c r="E213" s="2" t="s">
        <v>185</v>
      </c>
      <c r="F213" s="2">
        <v>943.25</v>
      </c>
      <c r="G213" s="2">
        <v>40311</v>
      </c>
      <c r="H213" s="2" t="s">
        <v>434</v>
      </c>
    </row>
    <row r="214" spans="1:8" x14ac:dyDescent="0.25">
      <c r="A214" s="2">
        <v>155132</v>
      </c>
      <c r="B214" s="2" t="s">
        <v>452</v>
      </c>
      <c r="C214" s="2" t="s">
        <v>453</v>
      </c>
      <c r="D214" s="2" t="s">
        <v>454</v>
      </c>
      <c r="E214" s="2" t="s">
        <v>48</v>
      </c>
      <c r="F214" s="2">
        <v>551.67999999999995</v>
      </c>
      <c r="G214" s="2">
        <v>40960</v>
      </c>
      <c r="H214" s="2" t="s">
        <v>406</v>
      </c>
    </row>
    <row r="215" spans="1:8" x14ac:dyDescent="0.25">
      <c r="A215" s="2">
        <v>163422</v>
      </c>
      <c r="B215" s="2" t="s">
        <v>455</v>
      </c>
      <c r="C215" s="2" t="s">
        <v>410</v>
      </c>
      <c r="D215" s="2" t="s">
        <v>147</v>
      </c>
      <c r="E215" s="2" t="s">
        <v>58</v>
      </c>
      <c r="F215" s="2">
        <v>653.52</v>
      </c>
      <c r="G215" s="2">
        <v>40758</v>
      </c>
      <c r="H215" s="2" t="s">
        <v>419</v>
      </c>
    </row>
    <row r="216" spans="1:8" x14ac:dyDescent="0.25">
      <c r="A216" s="2">
        <v>528953</v>
      </c>
      <c r="B216" s="2" t="s">
        <v>456</v>
      </c>
      <c r="C216" s="2" t="s">
        <v>457</v>
      </c>
      <c r="D216" s="2" t="s">
        <v>458</v>
      </c>
      <c r="E216" s="2" t="s">
        <v>220</v>
      </c>
      <c r="F216" s="2">
        <v>250</v>
      </c>
      <c r="G216" s="2">
        <v>41039</v>
      </c>
      <c r="H216" s="2" t="s">
        <v>406</v>
      </c>
    </row>
    <row r="217" spans="1:8" x14ac:dyDescent="0.25">
      <c r="A217" s="2">
        <v>523658</v>
      </c>
      <c r="B217" s="2" t="s">
        <v>189</v>
      </c>
      <c r="C217" s="2" t="s">
        <v>459</v>
      </c>
      <c r="D217" s="2" t="s">
        <v>191</v>
      </c>
      <c r="E217" s="2" t="s">
        <v>64</v>
      </c>
      <c r="F217" s="2">
        <v>440.1</v>
      </c>
      <c r="G217" s="2">
        <v>41514</v>
      </c>
      <c r="H217" s="2" t="s">
        <v>411</v>
      </c>
    </row>
    <row r="218" spans="1:8" x14ac:dyDescent="0.25">
      <c r="A218" s="2">
        <v>162751</v>
      </c>
      <c r="B218" s="2" t="s">
        <v>460</v>
      </c>
      <c r="C218" s="2" t="s">
        <v>461</v>
      </c>
      <c r="D218" s="2" t="s">
        <v>462</v>
      </c>
      <c r="E218" s="2" t="s">
        <v>133</v>
      </c>
      <c r="F218" s="2">
        <v>409.04</v>
      </c>
      <c r="G218" s="2">
        <v>41848</v>
      </c>
      <c r="H218" s="2" t="s">
        <v>417</v>
      </c>
    </row>
    <row r="219" spans="1:8" x14ac:dyDescent="0.25">
      <c r="A219" s="2">
        <v>529713</v>
      </c>
      <c r="B219" s="2" t="s">
        <v>463</v>
      </c>
      <c r="C219" s="2" t="s">
        <v>464</v>
      </c>
      <c r="D219" s="2" t="s">
        <v>465</v>
      </c>
      <c r="E219" s="2" t="s">
        <v>64</v>
      </c>
      <c r="F219" s="2">
        <v>300</v>
      </c>
      <c r="G219" s="2">
        <v>40732</v>
      </c>
      <c r="H219" s="2" t="s">
        <v>419</v>
      </c>
    </row>
    <row r="220" spans="1:8" x14ac:dyDescent="0.25">
      <c r="A220" s="2">
        <v>523661</v>
      </c>
      <c r="B220" s="2" t="s">
        <v>466</v>
      </c>
      <c r="C220" s="2" t="s">
        <v>467</v>
      </c>
      <c r="D220" s="2" t="s">
        <v>194</v>
      </c>
      <c r="E220" s="2" t="s">
        <v>106</v>
      </c>
      <c r="F220" s="2">
        <v>1060</v>
      </c>
      <c r="G220" s="2">
        <v>39528</v>
      </c>
      <c r="H220" s="2" t="s">
        <v>443</v>
      </c>
    </row>
    <row r="221" spans="1:8" x14ac:dyDescent="0.25">
      <c r="A221" s="2">
        <v>524944</v>
      </c>
      <c r="B221" s="2" t="s">
        <v>468</v>
      </c>
      <c r="C221" s="2" t="s">
        <v>469</v>
      </c>
      <c r="D221" s="2" t="s">
        <v>470</v>
      </c>
      <c r="E221" s="2" t="s">
        <v>55</v>
      </c>
      <c r="F221" s="2">
        <v>619</v>
      </c>
      <c r="G221" s="2">
        <v>41323</v>
      </c>
      <c r="H221" s="2" t="s">
        <v>411</v>
      </c>
    </row>
    <row r="222" spans="1:8" x14ac:dyDescent="0.25">
      <c r="A222" s="2">
        <v>160951</v>
      </c>
      <c r="B222" s="2" t="s">
        <v>471</v>
      </c>
      <c r="C222" s="2" t="s">
        <v>472</v>
      </c>
      <c r="D222" s="2" t="s">
        <v>305</v>
      </c>
      <c r="E222" s="2" t="s">
        <v>118</v>
      </c>
      <c r="F222" s="2">
        <v>982.8</v>
      </c>
      <c r="G222" s="2">
        <v>39659</v>
      </c>
      <c r="H222" s="2" t="s">
        <v>443</v>
      </c>
    </row>
    <row r="223" spans="1:8" x14ac:dyDescent="0.25">
      <c r="A223" s="2">
        <v>163469</v>
      </c>
      <c r="B223" s="2" t="s">
        <v>230</v>
      </c>
      <c r="C223" s="2" t="s">
        <v>473</v>
      </c>
      <c r="D223" s="2" t="s">
        <v>229</v>
      </c>
      <c r="E223" s="2" t="s">
        <v>133</v>
      </c>
      <c r="F223" s="2">
        <v>376</v>
      </c>
      <c r="G223" s="2">
        <v>41069</v>
      </c>
      <c r="H223" s="2" t="s">
        <v>406</v>
      </c>
    </row>
    <row r="224" spans="1:8" x14ac:dyDescent="0.25">
      <c r="A224" s="2">
        <v>526760</v>
      </c>
      <c r="B224" s="2" t="s">
        <v>474</v>
      </c>
      <c r="C224" s="2" t="s">
        <v>475</v>
      </c>
      <c r="D224" s="2" t="s">
        <v>191</v>
      </c>
      <c r="E224" s="2" t="s">
        <v>220</v>
      </c>
      <c r="F224" s="2">
        <v>272.56</v>
      </c>
      <c r="G224" s="2">
        <v>41460</v>
      </c>
      <c r="H224" s="2" t="s">
        <v>411</v>
      </c>
    </row>
    <row r="225" spans="1:8" x14ac:dyDescent="0.25">
      <c r="A225" s="2">
        <v>526155</v>
      </c>
      <c r="B225" s="2" t="s">
        <v>476</v>
      </c>
      <c r="C225" s="2" t="s">
        <v>430</v>
      </c>
      <c r="D225" s="2" t="s">
        <v>391</v>
      </c>
      <c r="E225" s="2" t="s">
        <v>48</v>
      </c>
      <c r="F225" s="2">
        <v>520.5</v>
      </c>
      <c r="G225" s="2">
        <v>41179</v>
      </c>
      <c r="H225" s="2" t="s">
        <v>406</v>
      </c>
    </row>
    <row r="226" spans="1:8" x14ac:dyDescent="0.25">
      <c r="A226" s="2">
        <v>530517</v>
      </c>
      <c r="B226" s="2" t="s">
        <v>477</v>
      </c>
      <c r="C226" s="2" t="s">
        <v>478</v>
      </c>
      <c r="D226" s="2" t="s">
        <v>240</v>
      </c>
      <c r="E226" s="2" t="s">
        <v>220</v>
      </c>
      <c r="F226" s="2">
        <v>213</v>
      </c>
      <c r="G226" s="2">
        <v>41382</v>
      </c>
      <c r="H226" s="2" t="s">
        <v>411</v>
      </c>
    </row>
    <row r="227" spans="1:8" x14ac:dyDescent="0.25">
      <c r="A227" s="2">
        <v>525973</v>
      </c>
      <c r="B227" s="2" t="s">
        <v>479</v>
      </c>
      <c r="C227" s="2" t="s">
        <v>480</v>
      </c>
      <c r="D227" s="2" t="s">
        <v>257</v>
      </c>
      <c r="E227" s="2" t="s">
        <v>64</v>
      </c>
      <c r="F227" s="2">
        <v>375.5</v>
      </c>
      <c r="G227" s="2">
        <v>40238</v>
      </c>
      <c r="H227" s="2" t="s">
        <v>434</v>
      </c>
    </row>
    <row r="228" spans="1:8" x14ac:dyDescent="0.25">
      <c r="A228" s="2">
        <v>148221</v>
      </c>
      <c r="B228" s="2" t="s">
        <v>481</v>
      </c>
      <c r="C228" s="2" t="s">
        <v>482</v>
      </c>
      <c r="D228" s="2" t="s">
        <v>305</v>
      </c>
      <c r="E228" s="2" t="s">
        <v>106</v>
      </c>
      <c r="F228" s="2">
        <v>1142.5999999999999</v>
      </c>
      <c r="G228" s="2">
        <v>39293</v>
      </c>
      <c r="H228" s="2" t="s">
        <v>483</v>
      </c>
    </row>
    <row r="229" spans="1:8" x14ac:dyDescent="0.25">
      <c r="A229" s="2">
        <v>526965</v>
      </c>
      <c r="B229" s="2" t="s">
        <v>484</v>
      </c>
      <c r="C229" s="2" t="s">
        <v>485</v>
      </c>
      <c r="D229" s="2" t="s">
        <v>329</v>
      </c>
      <c r="E229" s="2" t="s">
        <v>133</v>
      </c>
      <c r="F229" s="2">
        <v>555.5</v>
      </c>
      <c r="G229" s="2">
        <v>41283</v>
      </c>
      <c r="H229" s="2" t="s">
        <v>411</v>
      </c>
    </row>
    <row r="230" spans="1:8" x14ac:dyDescent="0.25">
      <c r="A230" s="2">
        <v>162047</v>
      </c>
      <c r="B230" s="2" t="s">
        <v>486</v>
      </c>
      <c r="C230" s="2" t="s">
        <v>487</v>
      </c>
      <c r="D230" s="2" t="s">
        <v>488</v>
      </c>
      <c r="E230" s="2" t="s">
        <v>118</v>
      </c>
      <c r="F230" s="2">
        <v>904</v>
      </c>
      <c r="G230" s="2">
        <v>40250</v>
      </c>
      <c r="H230" s="2" t="s">
        <v>434</v>
      </c>
    </row>
    <row r="231" spans="1:8" x14ac:dyDescent="0.25">
      <c r="A231" s="2">
        <v>149447</v>
      </c>
      <c r="B231" s="2" t="s">
        <v>489</v>
      </c>
      <c r="C231" s="2" t="s">
        <v>420</v>
      </c>
      <c r="D231" s="2" t="s">
        <v>266</v>
      </c>
      <c r="E231" s="2" t="s">
        <v>292</v>
      </c>
      <c r="F231" s="2">
        <v>1472.3</v>
      </c>
      <c r="G231" s="2">
        <v>39757</v>
      </c>
      <c r="H231" s="2" t="s">
        <v>443</v>
      </c>
    </row>
    <row r="232" spans="1:8" x14ac:dyDescent="0.25">
      <c r="A232" s="2">
        <v>160519</v>
      </c>
      <c r="B232" s="2" t="s">
        <v>278</v>
      </c>
      <c r="C232" s="2" t="s">
        <v>490</v>
      </c>
      <c r="D232" s="2" t="s">
        <v>242</v>
      </c>
      <c r="E232" s="2" t="s">
        <v>55</v>
      </c>
      <c r="F232" s="2">
        <v>630.48</v>
      </c>
      <c r="G232" s="2">
        <v>40680</v>
      </c>
      <c r="H232" s="2" t="s">
        <v>419</v>
      </c>
    </row>
    <row r="233" spans="1:8" x14ac:dyDescent="0.25">
      <c r="A233" s="2">
        <v>518894</v>
      </c>
      <c r="B233" s="2" t="s">
        <v>491</v>
      </c>
      <c r="C233" s="2" t="s">
        <v>457</v>
      </c>
      <c r="D233" s="2" t="s">
        <v>153</v>
      </c>
      <c r="E233" s="2" t="s">
        <v>292</v>
      </c>
      <c r="F233" s="2">
        <v>1399.4</v>
      </c>
      <c r="G233" s="2">
        <v>40043</v>
      </c>
      <c r="H233" s="2" t="s">
        <v>409</v>
      </c>
    </row>
    <row r="234" spans="1:8" x14ac:dyDescent="0.25">
      <c r="A234" s="2">
        <v>153197</v>
      </c>
      <c r="B234" s="2" t="s">
        <v>492</v>
      </c>
      <c r="C234" s="2" t="s">
        <v>432</v>
      </c>
      <c r="D234" s="2" t="s">
        <v>488</v>
      </c>
      <c r="E234" s="2" t="s">
        <v>106</v>
      </c>
      <c r="F234" s="2">
        <v>1236</v>
      </c>
      <c r="G234" s="2">
        <v>39099</v>
      </c>
      <c r="H234" s="2" t="s">
        <v>483</v>
      </c>
    </row>
    <row r="235" spans="1:8" x14ac:dyDescent="0.25">
      <c r="A235" s="2">
        <v>169278</v>
      </c>
      <c r="B235" s="2" t="s">
        <v>493</v>
      </c>
      <c r="C235" s="2" t="s">
        <v>494</v>
      </c>
      <c r="D235" s="2" t="s">
        <v>47</v>
      </c>
      <c r="E235" s="2" t="s">
        <v>55</v>
      </c>
      <c r="F235" s="2">
        <v>596.29999999999995</v>
      </c>
      <c r="G235" s="2">
        <v>41496</v>
      </c>
      <c r="H235" s="2" t="s">
        <v>411</v>
      </c>
    </row>
    <row r="236" spans="1:8" x14ac:dyDescent="0.25">
      <c r="A236" s="2">
        <v>156009</v>
      </c>
      <c r="B236" s="2" t="s">
        <v>493</v>
      </c>
      <c r="C236" s="2" t="s">
        <v>495</v>
      </c>
      <c r="D236" s="2" t="s">
        <v>47</v>
      </c>
      <c r="E236" s="2" t="s">
        <v>55</v>
      </c>
      <c r="F236" s="2">
        <v>605.14</v>
      </c>
      <c r="G236" s="2">
        <v>41193</v>
      </c>
      <c r="H236" s="2" t="s">
        <v>406</v>
      </c>
    </row>
    <row r="237" spans="1:8" x14ac:dyDescent="0.25">
      <c r="A237" s="2">
        <v>169279</v>
      </c>
      <c r="B237" s="2" t="s">
        <v>493</v>
      </c>
      <c r="C237" s="2" t="s">
        <v>496</v>
      </c>
      <c r="D237" s="2" t="s">
        <v>47</v>
      </c>
      <c r="E237" s="2" t="s">
        <v>220</v>
      </c>
      <c r="F237" s="2">
        <v>226.94</v>
      </c>
      <c r="G237" s="2">
        <v>42250</v>
      </c>
      <c r="H237" s="2" t="s">
        <v>424</v>
      </c>
    </row>
    <row r="238" spans="1:8" x14ac:dyDescent="0.25">
      <c r="A238" s="2">
        <v>146485</v>
      </c>
      <c r="B238" s="2" t="s">
        <v>497</v>
      </c>
      <c r="C238" s="2" t="s">
        <v>498</v>
      </c>
      <c r="D238" s="2" t="s">
        <v>416</v>
      </c>
      <c r="E238" s="2" t="s">
        <v>185</v>
      </c>
      <c r="F238" s="2">
        <v>1047.48</v>
      </c>
      <c r="G238" s="2">
        <v>39203</v>
      </c>
      <c r="H238" s="2" t="s">
        <v>483</v>
      </c>
    </row>
    <row r="239" spans="1:8" x14ac:dyDescent="0.25">
      <c r="A239" s="2">
        <v>524538</v>
      </c>
      <c r="B239" s="2" t="s">
        <v>499</v>
      </c>
      <c r="C239" s="2" t="s">
        <v>469</v>
      </c>
      <c r="D239" s="2" t="s">
        <v>500</v>
      </c>
      <c r="E239" s="2" t="s">
        <v>106</v>
      </c>
      <c r="F239" s="2">
        <v>1166</v>
      </c>
      <c r="G239" s="2">
        <v>40469</v>
      </c>
      <c r="H239" s="2" t="s">
        <v>434</v>
      </c>
    </row>
    <row r="240" spans="1:8" x14ac:dyDescent="0.25">
      <c r="A240" s="2">
        <v>171545</v>
      </c>
      <c r="B240" s="2" t="s">
        <v>501</v>
      </c>
      <c r="C240" s="2" t="s">
        <v>502</v>
      </c>
      <c r="D240" s="2" t="s">
        <v>451</v>
      </c>
      <c r="E240" s="2" t="s">
        <v>91</v>
      </c>
      <c r="F240" s="2">
        <v>271.23</v>
      </c>
      <c r="G240" s="2">
        <v>41402</v>
      </c>
      <c r="H240" s="2" t="s">
        <v>411</v>
      </c>
    </row>
    <row r="241" spans="1:8" x14ac:dyDescent="0.25">
      <c r="A241" s="2">
        <v>166867</v>
      </c>
      <c r="B241" s="2" t="s">
        <v>503</v>
      </c>
      <c r="C241" s="2" t="s">
        <v>504</v>
      </c>
      <c r="D241" s="2" t="s">
        <v>38</v>
      </c>
      <c r="E241" s="2" t="s">
        <v>64</v>
      </c>
      <c r="F241" s="2">
        <v>276.98</v>
      </c>
      <c r="G241" s="2">
        <v>40976</v>
      </c>
      <c r="H241" s="2" t="s">
        <v>406</v>
      </c>
    </row>
    <row r="242" spans="1:8" x14ac:dyDescent="0.25">
      <c r="A242" s="2">
        <v>172161</v>
      </c>
      <c r="B242" s="2" t="s">
        <v>505</v>
      </c>
      <c r="C242" s="2" t="s">
        <v>430</v>
      </c>
      <c r="D242" s="2" t="s">
        <v>451</v>
      </c>
      <c r="E242" s="2" t="s">
        <v>91</v>
      </c>
      <c r="F242" s="2">
        <v>110.73</v>
      </c>
      <c r="G242" s="2">
        <v>41719</v>
      </c>
      <c r="H242" s="2" t="s">
        <v>417</v>
      </c>
    </row>
    <row r="243" spans="1:8" x14ac:dyDescent="0.25">
      <c r="A243" s="2">
        <v>531140</v>
      </c>
      <c r="B243" s="2" t="s">
        <v>506</v>
      </c>
      <c r="C243" s="2" t="s">
        <v>507</v>
      </c>
      <c r="D243" s="2" t="s">
        <v>346</v>
      </c>
      <c r="E243" s="2" t="s">
        <v>91</v>
      </c>
      <c r="F243" s="2">
        <v>319</v>
      </c>
      <c r="G243" s="2">
        <v>41806</v>
      </c>
      <c r="H243" s="2" t="s">
        <v>417</v>
      </c>
    </row>
    <row r="244" spans="1:8" x14ac:dyDescent="0.25">
      <c r="A244" s="2">
        <v>163777</v>
      </c>
      <c r="B244" s="2" t="s">
        <v>508</v>
      </c>
      <c r="C244" s="2" t="s">
        <v>509</v>
      </c>
      <c r="D244" s="2" t="s">
        <v>51</v>
      </c>
      <c r="E244" s="2" t="s">
        <v>48</v>
      </c>
      <c r="F244" s="2">
        <v>535.5</v>
      </c>
      <c r="G244" s="2">
        <v>40462</v>
      </c>
      <c r="H244" s="2" t="s">
        <v>434</v>
      </c>
    </row>
    <row r="245" spans="1:8" x14ac:dyDescent="0.25">
      <c r="A245" s="2">
        <v>166963</v>
      </c>
      <c r="B245" s="2" t="s">
        <v>510</v>
      </c>
      <c r="C245" s="2" t="s">
        <v>511</v>
      </c>
      <c r="D245" s="2" t="s">
        <v>512</v>
      </c>
      <c r="E245" s="2" t="s">
        <v>23</v>
      </c>
      <c r="F245" s="2">
        <v>867.99</v>
      </c>
      <c r="G245" s="2">
        <v>39824</v>
      </c>
      <c r="H245" s="2" t="s">
        <v>409</v>
      </c>
    </row>
    <row r="246" spans="1:8" x14ac:dyDescent="0.25">
      <c r="A246" s="2">
        <v>171418</v>
      </c>
      <c r="B246" s="2" t="s">
        <v>510</v>
      </c>
      <c r="C246" s="2" t="s">
        <v>513</v>
      </c>
      <c r="D246" s="2" t="s">
        <v>512</v>
      </c>
      <c r="E246" s="2" t="s">
        <v>48</v>
      </c>
      <c r="F246" s="2">
        <v>467.45</v>
      </c>
      <c r="G246" s="2">
        <v>40894</v>
      </c>
      <c r="H246" s="2" t="s">
        <v>419</v>
      </c>
    </row>
    <row r="247" spans="1:8" x14ac:dyDescent="0.25">
      <c r="A247" s="2">
        <v>166460</v>
      </c>
      <c r="B247" s="2" t="s">
        <v>514</v>
      </c>
      <c r="C247" s="2" t="s">
        <v>515</v>
      </c>
      <c r="D247" s="2" t="s">
        <v>393</v>
      </c>
      <c r="E247" s="2" t="s">
        <v>133</v>
      </c>
      <c r="F247" s="2">
        <v>426.04</v>
      </c>
      <c r="G247" s="2">
        <v>41446</v>
      </c>
      <c r="H247" s="2" t="s">
        <v>411</v>
      </c>
    </row>
    <row r="248" spans="1:8" x14ac:dyDescent="0.25">
      <c r="A248" s="2">
        <v>152494</v>
      </c>
      <c r="B248" s="2" t="s">
        <v>46</v>
      </c>
      <c r="C248" s="2" t="s">
        <v>513</v>
      </c>
      <c r="D248" s="2" t="s">
        <v>266</v>
      </c>
      <c r="E248" s="2" t="s">
        <v>106</v>
      </c>
      <c r="F248" s="2">
        <v>1171.5999999999999</v>
      </c>
      <c r="G248" s="2">
        <v>39688</v>
      </c>
      <c r="H248" s="2" t="s">
        <v>443</v>
      </c>
    </row>
    <row r="249" spans="1:8" x14ac:dyDescent="0.25">
      <c r="A249" s="2">
        <v>170748</v>
      </c>
      <c r="B249" s="2" t="s">
        <v>516</v>
      </c>
      <c r="C249" s="2" t="s">
        <v>517</v>
      </c>
      <c r="D249" s="2" t="s">
        <v>61</v>
      </c>
      <c r="E249" s="2" t="s">
        <v>220</v>
      </c>
      <c r="F249" s="2">
        <v>210.57</v>
      </c>
      <c r="G249" s="2">
        <v>41862</v>
      </c>
      <c r="H249" s="2" t="s">
        <v>417</v>
      </c>
    </row>
    <row r="250" spans="1:8" x14ac:dyDescent="0.25">
      <c r="A250" s="2">
        <v>167891</v>
      </c>
      <c r="B250" s="2" t="s">
        <v>518</v>
      </c>
      <c r="C250" s="2" t="s">
        <v>519</v>
      </c>
      <c r="D250" s="2" t="s">
        <v>130</v>
      </c>
      <c r="E250" s="2" t="s">
        <v>220</v>
      </c>
      <c r="F250" s="2">
        <v>229.6</v>
      </c>
      <c r="G250" s="2">
        <v>42003</v>
      </c>
      <c r="H250" s="2" t="s">
        <v>417</v>
      </c>
    </row>
    <row r="251" spans="1:8" x14ac:dyDescent="0.25">
      <c r="A251" s="2">
        <v>172235</v>
      </c>
      <c r="B251" s="2" t="s">
        <v>520</v>
      </c>
      <c r="C251" s="2" t="s">
        <v>521</v>
      </c>
      <c r="D251" s="2" t="s">
        <v>61</v>
      </c>
      <c r="E251" s="2" t="s">
        <v>91</v>
      </c>
      <c r="F251" s="2">
        <v>193.11</v>
      </c>
      <c r="G251" s="2">
        <v>41602</v>
      </c>
      <c r="H251" s="2" t="s">
        <v>411</v>
      </c>
    </row>
    <row r="252" spans="1:8" x14ac:dyDescent="0.25">
      <c r="A252" s="2">
        <v>153738</v>
      </c>
      <c r="B252" s="2" t="s">
        <v>522</v>
      </c>
      <c r="C252" s="2" t="s">
        <v>523</v>
      </c>
      <c r="D252" s="2" t="s">
        <v>47</v>
      </c>
      <c r="E252" s="2" t="s">
        <v>185</v>
      </c>
      <c r="F252" s="2">
        <v>1044.21</v>
      </c>
      <c r="G252" s="2">
        <v>39215</v>
      </c>
      <c r="H252" s="2" t="s">
        <v>483</v>
      </c>
    </row>
    <row r="253" spans="1:8" x14ac:dyDescent="0.25">
      <c r="A253" s="2">
        <v>519527</v>
      </c>
      <c r="B253" s="2" t="s">
        <v>524</v>
      </c>
      <c r="C253" s="2" t="s">
        <v>104</v>
      </c>
      <c r="D253" s="2" t="s">
        <v>257</v>
      </c>
      <c r="E253" s="2" t="s">
        <v>118</v>
      </c>
      <c r="F253" s="2">
        <v>817</v>
      </c>
      <c r="G253" s="2">
        <v>39179</v>
      </c>
      <c r="H253" s="2" t="s">
        <v>483</v>
      </c>
    </row>
    <row r="254" spans="1:8" x14ac:dyDescent="0.25">
      <c r="A254" s="2">
        <v>168680</v>
      </c>
      <c r="B254" s="2" t="s">
        <v>525</v>
      </c>
      <c r="C254" s="2" t="s">
        <v>526</v>
      </c>
      <c r="D254" s="2" t="s">
        <v>97</v>
      </c>
      <c r="E254" s="2" t="s">
        <v>64</v>
      </c>
      <c r="F254" s="2">
        <v>343.65</v>
      </c>
      <c r="G254" s="2">
        <v>41088</v>
      </c>
      <c r="H254" s="2" t="s">
        <v>406</v>
      </c>
    </row>
    <row r="255" spans="1:8" x14ac:dyDescent="0.25">
      <c r="A255" s="2">
        <v>160470</v>
      </c>
      <c r="B255" s="2" t="s">
        <v>527</v>
      </c>
      <c r="C255" s="2" t="s">
        <v>528</v>
      </c>
      <c r="D255" s="2" t="s">
        <v>512</v>
      </c>
      <c r="E255" s="2" t="s">
        <v>23</v>
      </c>
      <c r="F255" s="2">
        <v>695.16</v>
      </c>
      <c r="G255" s="2">
        <v>40352</v>
      </c>
      <c r="H255" s="2" t="s">
        <v>434</v>
      </c>
    </row>
    <row r="256" spans="1:8" x14ac:dyDescent="0.25">
      <c r="A256" s="2">
        <v>171383</v>
      </c>
      <c r="B256" s="2" t="s">
        <v>529</v>
      </c>
      <c r="C256" s="2" t="s">
        <v>473</v>
      </c>
      <c r="D256" s="2" t="s">
        <v>530</v>
      </c>
      <c r="E256" s="2" t="s">
        <v>64</v>
      </c>
      <c r="F256" s="2">
        <v>340.5</v>
      </c>
      <c r="G256" s="2">
        <v>41073</v>
      </c>
      <c r="H256" s="2" t="s">
        <v>406</v>
      </c>
    </row>
    <row r="257" spans="1:8" x14ac:dyDescent="0.25">
      <c r="A257" s="2">
        <v>163114</v>
      </c>
      <c r="B257" s="2" t="s">
        <v>531</v>
      </c>
      <c r="C257" s="2" t="s">
        <v>532</v>
      </c>
      <c r="D257" s="2" t="s">
        <v>533</v>
      </c>
      <c r="E257" s="2" t="s">
        <v>133</v>
      </c>
      <c r="F257" s="2">
        <v>381</v>
      </c>
      <c r="G257" s="2">
        <v>40506</v>
      </c>
      <c r="H257" s="2" t="s">
        <v>434</v>
      </c>
    </row>
    <row r="258" spans="1:8" x14ac:dyDescent="0.25">
      <c r="A258" s="2">
        <v>524778</v>
      </c>
      <c r="B258" s="2" t="s">
        <v>534</v>
      </c>
      <c r="C258" s="2" t="s">
        <v>448</v>
      </c>
      <c r="D258" s="2" t="s">
        <v>346</v>
      </c>
      <c r="E258" s="2" t="s">
        <v>118</v>
      </c>
      <c r="F258" s="2">
        <v>934.24</v>
      </c>
      <c r="G258" s="2">
        <v>40366</v>
      </c>
      <c r="H258" s="2" t="s">
        <v>434</v>
      </c>
    </row>
    <row r="259" spans="1:8" x14ac:dyDescent="0.25">
      <c r="A259" s="2">
        <v>171936</v>
      </c>
      <c r="B259" s="2" t="s">
        <v>535</v>
      </c>
      <c r="C259" s="2" t="s">
        <v>536</v>
      </c>
      <c r="D259" s="2" t="s">
        <v>29</v>
      </c>
      <c r="E259" s="2" t="s">
        <v>33</v>
      </c>
      <c r="F259" s="2">
        <v>100</v>
      </c>
      <c r="G259" s="2">
        <v>42029</v>
      </c>
      <c r="H259" s="2" t="s">
        <v>424</v>
      </c>
    </row>
    <row r="260" spans="1:8" x14ac:dyDescent="0.25">
      <c r="A260" s="2">
        <v>169195</v>
      </c>
      <c r="B260" s="2" t="s">
        <v>399</v>
      </c>
      <c r="C260" s="2" t="s">
        <v>537</v>
      </c>
      <c r="D260" s="2" t="s">
        <v>266</v>
      </c>
      <c r="E260" s="2" t="s">
        <v>220</v>
      </c>
      <c r="F260" s="2">
        <v>250.63</v>
      </c>
      <c r="G260" s="2">
        <v>41431</v>
      </c>
      <c r="H260" s="2" t="s">
        <v>411</v>
      </c>
    </row>
    <row r="261" spans="1:8" x14ac:dyDescent="0.25">
      <c r="A261" s="7">
        <v>159901</v>
      </c>
      <c r="B261" s="2" t="s">
        <v>637</v>
      </c>
      <c r="C261" s="2" t="s">
        <v>34</v>
      </c>
      <c r="D261" s="2" t="s">
        <v>259</v>
      </c>
      <c r="E261" s="2" t="s">
        <v>118</v>
      </c>
      <c r="H261" s="10" t="s">
        <v>409</v>
      </c>
    </row>
    <row r="262" spans="1:8" x14ac:dyDescent="0.25">
      <c r="A262" s="2">
        <v>529740</v>
      </c>
      <c r="B262" s="2" t="s">
        <v>638</v>
      </c>
      <c r="C262" s="2" t="s">
        <v>639</v>
      </c>
      <c r="D262" s="2" t="s">
        <v>359</v>
      </c>
      <c r="E262" s="2" t="s">
        <v>23</v>
      </c>
      <c r="H262" s="2" t="s">
        <v>434</v>
      </c>
    </row>
    <row r="263" spans="1:8" x14ac:dyDescent="0.25">
      <c r="A263" s="2">
        <v>529478</v>
      </c>
      <c r="B263" s="2" t="s">
        <v>211</v>
      </c>
      <c r="C263" s="2" t="s">
        <v>212</v>
      </c>
      <c r="D263" s="2" t="s">
        <v>191</v>
      </c>
      <c r="E263" s="2" t="s">
        <v>58</v>
      </c>
      <c r="H263" s="2" t="s">
        <v>434</v>
      </c>
    </row>
    <row r="264" spans="1:8" x14ac:dyDescent="0.25">
      <c r="A264" s="2">
        <v>524139</v>
      </c>
      <c r="B264" s="2" t="s">
        <v>640</v>
      </c>
      <c r="C264" s="2" t="s">
        <v>641</v>
      </c>
      <c r="D264" s="2" t="s">
        <v>329</v>
      </c>
      <c r="E264" s="2" t="s">
        <v>23</v>
      </c>
      <c r="H264" s="2" t="s">
        <v>419</v>
      </c>
    </row>
    <row r="265" spans="1:8" x14ac:dyDescent="0.25">
      <c r="A265" s="2">
        <v>159290</v>
      </c>
      <c r="B265" s="2" t="s">
        <v>642</v>
      </c>
      <c r="C265" s="2" t="s">
        <v>342</v>
      </c>
      <c r="D265" s="2" t="s">
        <v>226</v>
      </c>
      <c r="E265" s="2" t="s">
        <v>58</v>
      </c>
      <c r="H265" s="2" t="s">
        <v>434</v>
      </c>
    </row>
    <row r="266" spans="1:8" x14ac:dyDescent="0.25">
      <c r="A266" s="2">
        <v>531011</v>
      </c>
      <c r="B266" s="2" t="s">
        <v>643</v>
      </c>
      <c r="C266" s="2" t="s">
        <v>644</v>
      </c>
      <c r="D266" s="2" t="s">
        <v>359</v>
      </c>
      <c r="E266" s="2" t="s">
        <v>48</v>
      </c>
      <c r="H266" s="2" t="s">
        <v>434</v>
      </c>
    </row>
    <row r="267" spans="1:8" x14ac:dyDescent="0.25">
      <c r="A267" s="2">
        <v>158242</v>
      </c>
      <c r="B267" s="2" t="s">
        <v>202</v>
      </c>
      <c r="C267" s="2" t="s">
        <v>203</v>
      </c>
      <c r="D267" s="2" t="s">
        <v>204</v>
      </c>
      <c r="E267" s="2" t="s">
        <v>133</v>
      </c>
      <c r="H267" s="2" t="s">
        <v>434</v>
      </c>
    </row>
    <row r="268" spans="1:8" x14ac:dyDescent="0.25">
      <c r="A268" s="2">
        <v>167336</v>
      </c>
      <c r="B268" s="2" t="s">
        <v>320</v>
      </c>
      <c r="C268" s="2" t="s">
        <v>321</v>
      </c>
      <c r="D268" s="2" t="s">
        <v>29</v>
      </c>
      <c r="E268" s="2" t="s">
        <v>55</v>
      </c>
      <c r="H268" s="2" t="s">
        <v>434</v>
      </c>
    </row>
    <row r="269" spans="1:8" x14ac:dyDescent="0.25">
      <c r="A269" s="2">
        <v>173623</v>
      </c>
      <c r="B269" s="2" t="s">
        <v>645</v>
      </c>
      <c r="C269" s="2" t="s">
        <v>123</v>
      </c>
      <c r="D269" s="2" t="s">
        <v>35</v>
      </c>
      <c r="E269" s="2" t="s">
        <v>48</v>
      </c>
      <c r="H269" s="2" t="s">
        <v>419</v>
      </c>
    </row>
    <row r="270" spans="1:8" x14ac:dyDescent="0.25">
      <c r="A270" s="2">
        <v>166294</v>
      </c>
      <c r="B270" s="2" t="s">
        <v>157</v>
      </c>
      <c r="C270" s="2" t="s">
        <v>158</v>
      </c>
      <c r="D270" s="2" t="s">
        <v>22</v>
      </c>
      <c r="E270" s="2" t="s">
        <v>98</v>
      </c>
      <c r="H270" s="2" t="s">
        <v>406</v>
      </c>
    </row>
    <row r="271" spans="1:8" x14ac:dyDescent="0.25">
      <c r="A271" s="2">
        <v>526560</v>
      </c>
      <c r="B271" s="2" t="s">
        <v>312</v>
      </c>
      <c r="C271" s="2" t="s">
        <v>313</v>
      </c>
      <c r="D271" s="2" t="s">
        <v>153</v>
      </c>
      <c r="E271" s="2" t="s">
        <v>124</v>
      </c>
      <c r="H271" s="2" t="s">
        <v>411</v>
      </c>
    </row>
    <row r="272" spans="1:8" x14ac:dyDescent="0.25">
      <c r="A272" s="2">
        <v>168237</v>
      </c>
      <c r="B272" s="2" t="s">
        <v>89</v>
      </c>
      <c r="C272" s="2" t="s">
        <v>90</v>
      </c>
      <c r="D272" s="2" t="s">
        <v>35</v>
      </c>
      <c r="E272" s="2" t="s">
        <v>91</v>
      </c>
      <c r="H272" s="2" t="s">
        <v>406</v>
      </c>
    </row>
    <row r="273" spans="1:9" x14ac:dyDescent="0.25">
      <c r="A273" s="2">
        <v>530695</v>
      </c>
      <c r="B273" s="2" t="s">
        <v>168</v>
      </c>
      <c r="C273" s="2" t="s">
        <v>169</v>
      </c>
      <c r="D273" s="2" t="s">
        <v>170</v>
      </c>
      <c r="E273" s="2" t="s">
        <v>95</v>
      </c>
      <c r="H273" s="2" t="s">
        <v>406</v>
      </c>
    </row>
    <row r="274" spans="1:9" x14ac:dyDescent="0.25">
      <c r="A274" s="2">
        <v>530441</v>
      </c>
      <c r="B274" s="2" t="s">
        <v>364</v>
      </c>
      <c r="C274" s="2" t="s">
        <v>365</v>
      </c>
      <c r="D274" s="2" t="s">
        <v>44</v>
      </c>
      <c r="E274" s="2" t="s">
        <v>124</v>
      </c>
      <c r="H274" s="2" t="s">
        <v>406</v>
      </c>
    </row>
    <row r="275" spans="1:9" x14ac:dyDescent="0.25">
      <c r="A275" s="2">
        <v>173486</v>
      </c>
      <c r="B275" s="2" t="s">
        <v>284</v>
      </c>
      <c r="C275" s="2" t="s">
        <v>285</v>
      </c>
      <c r="D275" s="2" t="s">
        <v>47</v>
      </c>
      <c r="E275" s="2" t="s">
        <v>91</v>
      </c>
      <c r="H275" s="2" t="s">
        <v>411</v>
      </c>
    </row>
    <row r="276" spans="1:9" x14ac:dyDescent="0.25">
      <c r="A276" s="2">
        <v>166915</v>
      </c>
      <c r="B276" s="2" t="s">
        <v>347</v>
      </c>
      <c r="C276" s="2" t="s">
        <v>348</v>
      </c>
      <c r="D276" s="2" t="s">
        <v>97</v>
      </c>
      <c r="E276" s="2" t="s">
        <v>124</v>
      </c>
      <c r="H276" s="2" t="s">
        <v>406</v>
      </c>
    </row>
    <row r="277" spans="1:9" x14ac:dyDescent="0.25">
      <c r="A277" s="2">
        <v>529021</v>
      </c>
      <c r="B277" s="2" t="s">
        <v>279</v>
      </c>
      <c r="C277" s="2" t="s">
        <v>280</v>
      </c>
      <c r="D277" s="2" t="s">
        <v>281</v>
      </c>
      <c r="E277" s="2" t="s">
        <v>124</v>
      </c>
      <c r="H277" s="2" t="s">
        <v>406</v>
      </c>
    </row>
    <row r="278" spans="1:9" x14ac:dyDescent="0.25">
      <c r="A278" s="2">
        <v>167650</v>
      </c>
      <c r="B278" s="2" t="s">
        <v>341</v>
      </c>
      <c r="C278" s="2" t="s">
        <v>342</v>
      </c>
      <c r="D278" s="2" t="s">
        <v>226</v>
      </c>
      <c r="E278" s="2" t="s">
        <v>220</v>
      </c>
      <c r="H278" s="2" t="s">
        <v>406</v>
      </c>
    </row>
    <row r="279" spans="1:9" x14ac:dyDescent="0.25">
      <c r="A279" s="2">
        <v>525179</v>
      </c>
      <c r="B279" s="2" t="s">
        <v>151</v>
      </c>
      <c r="C279" s="2" t="s">
        <v>152</v>
      </c>
      <c r="D279" s="2" t="s">
        <v>153</v>
      </c>
      <c r="E279" s="2" t="s">
        <v>98</v>
      </c>
      <c r="H279" s="2" t="s">
        <v>411</v>
      </c>
    </row>
    <row r="280" spans="1:9" x14ac:dyDescent="0.25">
      <c r="A280" s="2">
        <v>162015</v>
      </c>
      <c r="B280" s="2" t="s">
        <v>195</v>
      </c>
      <c r="C280" s="2" t="s">
        <v>129</v>
      </c>
      <c r="D280" s="2" t="s">
        <v>196</v>
      </c>
      <c r="E280" s="2" t="s">
        <v>98</v>
      </c>
      <c r="H280" s="2" t="s">
        <v>411</v>
      </c>
    </row>
    <row r="281" spans="1:9" x14ac:dyDescent="0.25">
      <c r="A281" s="2">
        <v>153449</v>
      </c>
      <c r="B281" s="2" t="s">
        <v>646</v>
      </c>
      <c r="C281" s="2" t="s">
        <v>647</v>
      </c>
      <c r="D281" s="2" t="s">
        <v>648</v>
      </c>
      <c r="E281" s="2" t="s">
        <v>185</v>
      </c>
      <c r="H281" s="10" t="s">
        <v>483</v>
      </c>
    </row>
    <row r="282" spans="1:9" x14ac:dyDescent="0.25">
      <c r="A282" s="2">
        <v>165538</v>
      </c>
      <c r="B282" s="2" t="s">
        <v>649</v>
      </c>
      <c r="C282" s="2" t="s">
        <v>650</v>
      </c>
      <c r="D282" s="2" t="s">
        <v>29</v>
      </c>
      <c r="E282" s="2" t="s">
        <v>48</v>
      </c>
      <c r="H282" s="2" t="s">
        <v>434</v>
      </c>
    </row>
    <row r="283" spans="1:9" x14ac:dyDescent="0.25">
      <c r="A283" s="3">
        <v>166613</v>
      </c>
      <c r="B283" s="2" t="s">
        <v>651</v>
      </c>
      <c r="C283" s="2" t="s">
        <v>652</v>
      </c>
      <c r="D283" s="2" t="s">
        <v>648</v>
      </c>
      <c r="E283" s="2" t="s">
        <v>91</v>
      </c>
      <c r="H283" s="2" t="s">
        <v>411</v>
      </c>
    </row>
    <row r="284" spans="1:9" x14ac:dyDescent="0.25">
      <c r="A284" s="2">
        <v>532460</v>
      </c>
      <c r="B284" s="2" t="s">
        <v>357</v>
      </c>
      <c r="C284" s="2" t="s">
        <v>358</v>
      </c>
      <c r="D284" s="2" t="s">
        <v>359</v>
      </c>
      <c r="E284" s="2" t="s">
        <v>98</v>
      </c>
      <c r="F284" s="2">
        <v>771.74</v>
      </c>
      <c r="G284" s="2">
        <v>41726</v>
      </c>
      <c r="H284" s="2" t="s">
        <v>417</v>
      </c>
    </row>
    <row r="285" spans="1:9" x14ac:dyDescent="0.25">
      <c r="A285" s="2">
        <v>167226</v>
      </c>
      <c r="B285" s="2" t="s">
        <v>651</v>
      </c>
      <c r="C285" s="2" t="s">
        <v>394</v>
      </c>
      <c r="D285" s="2" t="s">
        <v>648</v>
      </c>
      <c r="E285" s="2" t="s">
        <v>124</v>
      </c>
      <c r="F285" s="2">
        <v>821.6</v>
      </c>
      <c r="G285" s="2">
        <v>42119</v>
      </c>
      <c r="H285" s="2" t="s">
        <v>424</v>
      </c>
      <c r="I285" s="2">
        <v>15</v>
      </c>
    </row>
    <row r="286" spans="1:9" x14ac:dyDescent="0.25">
      <c r="A286" s="2">
        <v>153445</v>
      </c>
      <c r="B286" s="2" t="s">
        <v>655</v>
      </c>
      <c r="C286" s="2" t="s">
        <v>435</v>
      </c>
      <c r="D286" s="2" t="s">
        <v>656</v>
      </c>
      <c r="E286" s="2" t="s">
        <v>657</v>
      </c>
      <c r="F286" s="2">
        <v>1957</v>
      </c>
      <c r="G286" s="2">
        <v>39343</v>
      </c>
      <c r="H286" s="2" t="s">
        <v>483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6"/>
  <sheetViews>
    <sheetView tabSelected="1" workbookViewId="0">
      <selection activeCell="F8" sqref="F8"/>
    </sheetView>
  </sheetViews>
  <sheetFormatPr baseColWidth="10" defaultColWidth="11.42578125" defaultRowHeight="25.5" customHeight="1" x14ac:dyDescent="0.25"/>
  <cols>
    <col min="1" max="2" width="11.42578125" style="2"/>
    <col min="3" max="3" width="57.7109375" style="2" customWidth="1"/>
    <col min="4" max="16384" width="11.42578125" style="2"/>
  </cols>
  <sheetData>
    <row r="1" spans="1:10" ht="25.5" customHeight="1" x14ac:dyDescent="0.25">
      <c r="A1" s="12" t="s">
        <v>539</v>
      </c>
      <c r="B1" s="12"/>
      <c r="C1" s="12"/>
      <c r="D1" s="12"/>
      <c r="E1" s="12" t="s">
        <v>4</v>
      </c>
      <c r="F1" s="12"/>
      <c r="G1" s="12"/>
      <c r="H1" s="12"/>
      <c r="I1" s="12"/>
      <c r="J1" s="12"/>
    </row>
    <row r="2" spans="1:10" ht="25.5" customHeight="1" x14ac:dyDescent="0.25">
      <c r="A2" s="1" t="s">
        <v>1</v>
      </c>
      <c r="B2" s="1" t="s">
        <v>2</v>
      </c>
      <c r="C2" s="1" t="s">
        <v>3</v>
      </c>
      <c r="D2" s="1" t="s">
        <v>636</v>
      </c>
      <c r="E2" s="1" t="s">
        <v>8</v>
      </c>
      <c r="F2" s="1" t="s">
        <v>9</v>
      </c>
      <c r="G2" s="1" t="s">
        <v>10</v>
      </c>
      <c r="H2" s="1" t="s">
        <v>5</v>
      </c>
      <c r="I2" s="1" t="s">
        <v>6</v>
      </c>
      <c r="J2" s="4" t="s">
        <v>7</v>
      </c>
    </row>
    <row r="3" spans="1:10" ht="25.5" customHeight="1" x14ac:dyDescent="0.25">
      <c r="A3" s="3">
        <v>1</v>
      </c>
      <c r="B3" s="3" t="s">
        <v>618</v>
      </c>
      <c r="C3" s="3" t="str">
        <f>CONCATENATE(VLOOKUP(VALUE(B3),'Listing Players'!A:I,2,FALSE)," ",VLOOKUP(VALUE(B3),'Listing Players'!A:I,3,FALSE)," - ",VLOOKUP(VALUE(B3),'Listing Players'!A:I,4,FALSE)," - ",VLOOKUP(VALUE(B3),'Listing Players'!A:I,5,FALSE))</f>
        <v>DEDECKER JULIETTE - Lx039 - B6</v>
      </c>
      <c r="D3" s="3" t="str">
        <f>VLOOKUP(VALUE(B3),'Listing Players'!A:I,8,FALSE)</f>
        <v>CAD2</v>
      </c>
      <c r="E3" s="3">
        <v>65</v>
      </c>
      <c r="F3" s="3">
        <v>75</v>
      </c>
      <c r="G3" s="3">
        <v>75</v>
      </c>
      <c r="H3" s="3">
        <v>0</v>
      </c>
      <c r="I3" s="3">
        <v>0</v>
      </c>
      <c r="J3" s="4">
        <f t="shared" ref="J3:J36" si="0">SUM(LARGE(E3:G3,1), LARGE(E3:G3,2),H3:I3)</f>
        <v>150</v>
      </c>
    </row>
    <row r="4" spans="1:10" ht="25.5" customHeight="1" x14ac:dyDescent="0.25">
      <c r="A4" s="3">
        <v>2</v>
      </c>
      <c r="B4" s="3" t="s">
        <v>616</v>
      </c>
      <c r="C4" s="3" t="str">
        <f>CONCATENATE(VLOOKUP(VALUE(B4),'Listing Players'!A:I,2,FALSE)," ",VLOOKUP(VALUE(B4),'Listing Players'!A:I,3,FALSE)," - ",VLOOKUP(VALUE(B4),'Listing Players'!A:I,4,FALSE)," - ",VLOOKUP(VALUE(B4),'Listing Players'!A:I,5,FALSE))</f>
        <v>AELST ELLA - A095 - B2</v>
      </c>
      <c r="D4" s="3" t="str">
        <f>VLOOKUP(VALUE(B4),'Listing Players'!A:I,8,FALSE)</f>
        <v>CAD2</v>
      </c>
      <c r="E4" s="3">
        <v>75</v>
      </c>
      <c r="F4" s="3">
        <v>65</v>
      </c>
      <c r="G4" s="3">
        <v>70</v>
      </c>
      <c r="H4" s="3">
        <v>0</v>
      </c>
      <c r="I4" s="3">
        <v>0</v>
      </c>
      <c r="J4" s="4">
        <f t="shared" si="0"/>
        <v>145</v>
      </c>
    </row>
    <row r="5" spans="1:10" ht="25.5" customHeight="1" x14ac:dyDescent="0.25">
      <c r="A5" s="3">
        <v>3</v>
      </c>
      <c r="B5" s="3" t="s">
        <v>619</v>
      </c>
      <c r="C5" s="3" t="str">
        <f>CONCATENATE(VLOOKUP(VALUE(B5),'Listing Players'!A:I,2,FALSE)," ",VLOOKUP(VALUE(B5),'Listing Players'!A:I,3,FALSE)," - ",VLOOKUP(VALUE(B5),'Listing Players'!A:I,4,FALSE)," - ",VLOOKUP(VALUE(B5),'Listing Players'!A:I,5,FALSE))</f>
        <v>TANG TEMPERANCE - Vl-B283 - B4</v>
      </c>
      <c r="D5" s="3" t="str">
        <f>VLOOKUP(VALUE(B5),'Listing Players'!A:I,8,FALSE)</f>
        <v>MIN2</v>
      </c>
      <c r="E5" s="3">
        <v>60</v>
      </c>
      <c r="F5" s="3">
        <v>70</v>
      </c>
      <c r="G5" s="3">
        <v>65</v>
      </c>
      <c r="H5" s="3">
        <v>0</v>
      </c>
      <c r="I5" s="3">
        <v>0</v>
      </c>
      <c r="J5" s="4">
        <f t="shared" si="0"/>
        <v>135</v>
      </c>
    </row>
    <row r="6" spans="1:10" ht="25.5" customHeight="1" x14ac:dyDescent="0.25">
      <c r="A6" s="3">
        <v>4</v>
      </c>
      <c r="B6" s="3" t="s">
        <v>617</v>
      </c>
      <c r="C6" s="3" t="str">
        <f>CONCATENATE(VLOOKUP(VALUE(B6),'Listing Players'!A:I,2,FALSE)," ",VLOOKUP(VALUE(B6),'Listing Players'!A:I,3,FALSE)," - ",VLOOKUP(VALUE(B6),'Listing Players'!A:I,4,FALSE)," - ",VLOOKUP(VALUE(B6),'Listing Players'!A:I,5,FALSE))</f>
        <v>CORYN YASMINE - N076 - B4</v>
      </c>
      <c r="D6" s="3" t="str">
        <f>VLOOKUP(VALUE(B6),'Listing Players'!A:I,8,FALSE)</f>
        <v>CAD1</v>
      </c>
      <c r="E6" s="3">
        <v>70</v>
      </c>
      <c r="F6" s="3">
        <v>60</v>
      </c>
      <c r="G6" s="3">
        <v>60</v>
      </c>
      <c r="H6" s="3">
        <v>0</v>
      </c>
      <c r="I6" s="3">
        <v>0</v>
      </c>
      <c r="J6" s="4">
        <f t="shared" si="0"/>
        <v>130</v>
      </c>
    </row>
    <row r="7" spans="1:10" ht="25.5" customHeight="1" x14ac:dyDescent="0.25">
      <c r="A7" s="3">
        <v>5</v>
      </c>
      <c r="B7" s="3" t="s">
        <v>620</v>
      </c>
      <c r="C7" s="3" t="str">
        <f>CONCATENATE(VLOOKUP(VALUE(B7),'Listing Players'!A:I,2,FALSE)," ",VLOOKUP(VALUE(B7),'Listing Players'!A:I,3,FALSE)," - ",VLOOKUP(VALUE(B7),'Listing Players'!A:I,4,FALSE)," - ",VLOOKUP(VALUE(B7),'Listing Players'!A:I,5,FALSE))</f>
        <v>RIFFLART AMANDINE - BBW179 - C2</v>
      </c>
      <c r="D7" s="3" t="str">
        <f>VLOOKUP(VALUE(B7),'Listing Players'!A:I,8,FALSE)</f>
        <v>MIN1</v>
      </c>
      <c r="E7" s="3">
        <v>55</v>
      </c>
      <c r="F7" s="3">
        <v>40</v>
      </c>
      <c r="G7" s="3">
        <v>30</v>
      </c>
      <c r="H7" s="3">
        <v>0</v>
      </c>
      <c r="I7" s="3">
        <v>0</v>
      </c>
      <c r="J7" s="4">
        <f t="shared" si="0"/>
        <v>95</v>
      </c>
    </row>
    <row r="8" spans="1:10" ht="25.5" customHeight="1" x14ac:dyDescent="0.25">
      <c r="A8" s="3">
        <v>6</v>
      </c>
      <c r="B8" s="3" t="s">
        <v>624</v>
      </c>
      <c r="C8" s="3" t="str">
        <f>CONCATENATE(VLOOKUP(VALUE(B8),'Listing Players'!A:I,2,FALSE)," ",VLOOKUP(VALUE(B8),'Listing Players'!A:I,3,FALSE)," - ",VLOOKUP(VALUE(B8),'Listing Players'!A:I,4,FALSE)," - ",VLOOKUP(VALUE(B8),'Listing Players'!A:I,5,FALSE))</f>
        <v>SANZAROWSKI ZHANAPRAIA - H254 - B4</v>
      </c>
      <c r="D8" s="3" t="str">
        <f>VLOOKUP(VALUE(B8),'Listing Players'!A:I,8,FALSE)</f>
        <v>CAD2</v>
      </c>
      <c r="E8" s="3">
        <v>35</v>
      </c>
      <c r="F8" s="3">
        <v>50</v>
      </c>
      <c r="G8" s="3">
        <v>20</v>
      </c>
      <c r="H8" s="3">
        <v>0</v>
      </c>
      <c r="I8" s="3">
        <v>0</v>
      </c>
      <c r="J8" s="4">
        <f t="shared" si="0"/>
        <v>85</v>
      </c>
    </row>
    <row r="9" spans="1:10" ht="25.5" customHeight="1" x14ac:dyDescent="0.25">
      <c r="A9" s="3">
        <v>7</v>
      </c>
      <c r="B9" s="3" t="s">
        <v>623</v>
      </c>
      <c r="C9" s="3" t="str">
        <f>CONCATENATE(VLOOKUP(VALUE(B9),'Listing Players'!A:I,2,FALSE)," ",VLOOKUP(VALUE(B9),'Listing Players'!A:I,3,FALSE)," - ",VLOOKUP(VALUE(B9),'Listing Players'!A:I,4,FALSE)," - ",VLOOKUP(VALUE(B9),'Listing Players'!A:I,5,FALSE))</f>
        <v>RIFFLART CHARLOTTE - BBW179 - C2</v>
      </c>
      <c r="D9" s="3" t="str">
        <f>VLOOKUP(VALUE(B9),'Listing Players'!A:I,8,FALSE)</f>
        <v>MIN2</v>
      </c>
      <c r="E9" s="3">
        <v>40</v>
      </c>
      <c r="F9" s="3">
        <v>10</v>
      </c>
      <c r="G9" s="3">
        <v>40</v>
      </c>
      <c r="H9" s="3">
        <v>0</v>
      </c>
      <c r="I9" s="3">
        <v>0</v>
      </c>
      <c r="J9" s="4">
        <f t="shared" si="0"/>
        <v>80</v>
      </c>
    </row>
    <row r="10" spans="1:10" ht="25.5" customHeight="1" x14ac:dyDescent="0.25">
      <c r="A10" s="3">
        <v>8</v>
      </c>
      <c r="B10" s="3">
        <v>155132</v>
      </c>
      <c r="C10" s="3" t="str">
        <f>CONCATENATE(VLOOKUP(VALUE(B10),'Listing Players'!A:I,2,FALSE)," ",VLOOKUP(VALUE(B10),'Listing Players'!A:I,3,FALSE)," - ",VLOOKUP(VALUE(B10),'Listing Players'!A:I,4,FALSE)," - ",VLOOKUP(VALUE(B10),'Listing Players'!A:I,5,FALSE))</f>
        <v>WACHEUL ROSIE - H399 - C6</v>
      </c>
      <c r="D10" s="3" t="str">
        <f>VLOOKUP(VALUE(B10),'Listing Players'!A:I,8,FALSE)</f>
        <v>MIN2</v>
      </c>
      <c r="E10" s="3">
        <v>0</v>
      </c>
      <c r="F10" s="3">
        <v>20</v>
      </c>
      <c r="G10" s="3">
        <v>55</v>
      </c>
      <c r="H10" s="3">
        <v>0</v>
      </c>
      <c r="I10" s="3">
        <v>0</v>
      </c>
      <c r="J10" s="4">
        <f t="shared" si="0"/>
        <v>75</v>
      </c>
    </row>
    <row r="11" spans="1:10" ht="25.5" customHeight="1" x14ac:dyDescent="0.25">
      <c r="A11" s="3">
        <v>9</v>
      </c>
      <c r="B11" s="3" t="s">
        <v>622</v>
      </c>
      <c r="C11" s="3" t="str">
        <f>CONCATENATE(VLOOKUP(VALUE(B11),'Listing Players'!A:I,2,FALSE)," ",VLOOKUP(VALUE(B11),'Listing Players'!A:I,3,FALSE)," - ",VLOOKUP(VALUE(B11),'Listing Players'!A:I,4,FALSE)," - ",VLOOKUP(VALUE(B11),'Listing Players'!A:I,5,FALSE))</f>
        <v>GOETHALS LORE - WVL109 - D0</v>
      </c>
      <c r="D11" s="3" t="str">
        <f>VLOOKUP(VALUE(B11),'Listing Players'!A:I,8,FALSE)</f>
        <v>MIN1</v>
      </c>
      <c r="E11" s="3">
        <v>45</v>
      </c>
      <c r="F11" s="3">
        <v>30</v>
      </c>
      <c r="G11" s="3">
        <v>0</v>
      </c>
      <c r="H11" s="3">
        <v>0</v>
      </c>
      <c r="I11" s="3">
        <v>0</v>
      </c>
      <c r="J11" s="4">
        <f t="shared" si="0"/>
        <v>75</v>
      </c>
    </row>
    <row r="12" spans="1:10" ht="25.5" customHeight="1" x14ac:dyDescent="0.25">
      <c r="A12" s="3">
        <v>10</v>
      </c>
      <c r="B12" s="3" t="s">
        <v>628</v>
      </c>
      <c r="C12" s="3" t="str">
        <f>CONCATENATE(VLOOKUP(VALUE(B12),'Listing Players'!A:I,2,FALSE)," ",VLOOKUP(VALUE(B12),'Listing Players'!A:I,3,FALSE)," - ",VLOOKUP(VALUE(B12),'Listing Players'!A:I,4,FALSE)," - ",VLOOKUP(VALUE(B12),'Listing Players'!A:I,5,FALSE))</f>
        <v>VERLEYE CATO - WVL109 - C0</v>
      </c>
      <c r="D12" s="3" t="str">
        <f>VLOOKUP(VALUE(B12),'Listing Players'!A:I,8,FALSE)</f>
        <v>CAD1</v>
      </c>
      <c r="E12" s="3">
        <v>18</v>
      </c>
      <c r="F12" s="3">
        <v>55</v>
      </c>
      <c r="G12" s="3">
        <v>0</v>
      </c>
      <c r="H12" s="3">
        <v>0</v>
      </c>
      <c r="I12" s="3">
        <v>0</v>
      </c>
      <c r="J12" s="4">
        <f t="shared" si="0"/>
        <v>73</v>
      </c>
    </row>
    <row r="13" spans="1:10" ht="25.5" customHeight="1" x14ac:dyDescent="0.25">
      <c r="A13" s="3">
        <v>11</v>
      </c>
      <c r="B13" s="3" t="s">
        <v>629</v>
      </c>
      <c r="C13" s="3" t="str">
        <f>CONCATENATE(VLOOKUP(VALUE(B13),'Listing Players'!A:I,2,FALSE)," ",VLOOKUP(VALUE(B13),'Listing Players'!A:I,3,FALSE)," - ",VLOOKUP(VALUE(B13),'Listing Players'!A:I,4,FALSE)," - ",VLOOKUP(VALUE(B13),'Listing Players'!A:I,5,FALSE))</f>
        <v>DANTINNE LILOU - H430 - C2</v>
      </c>
      <c r="D13" s="3" t="str">
        <f>VLOOKUP(VALUE(B13),'Listing Players'!A:I,8,FALSE)</f>
        <v>MIN2</v>
      </c>
      <c r="E13" s="3">
        <v>16</v>
      </c>
      <c r="F13" s="3">
        <v>25</v>
      </c>
      <c r="G13" s="3">
        <v>45</v>
      </c>
      <c r="H13" s="3">
        <v>0</v>
      </c>
      <c r="I13" s="3">
        <v>0</v>
      </c>
      <c r="J13" s="4">
        <f t="shared" si="0"/>
        <v>70</v>
      </c>
    </row>
    <row r="14" spans="1:10" ht="25.5" customHeight="1" x14ac:dyDescent="0.25">
      <c r="A14" s="3">
        <v>12</v>
      </c>
      <c r="B14" s="3" t="s">
        <v>621</v>
      </c>
      <c r="C14" s="3" t="str">
        <f>CONCATENATE(VLOOKUP(VALUE(B14),'Listing Players'!A:I,2,FALSE)," ",VLOOKUP(VALUE(B14),'Listing Players'!A:I,3,FALSE)," - ",VLOOKUP(VALUE(B14),'Listing Players'!A:I,4,FALSE)," - ",VLOOKUP(VALUE(B14),'Listing Players'!A:I,5,FALSE))</f>
        <v>VERMANDEL ELLA - WVL134 - C2</v>
      </c>
      <c r="D14" s="3" t="str">
        <f>VLOOKUP(VALUE(B14),'Listing Players'!A:I,8,FALSE)</f>
        <v>MIN1</v>
      </c>
      <c r="E14" s="3">
        <v>50</v>
      </c>
      <c r="F14" s="3">
        <v>0</v>
      </c>
      <c r="G14" s="3">
        <v>16</v>
      </c>
      <c r="H14" s="3">
        <v>0</v>
      </c>
      <c r="I14" s="3">
        <v>0</v>
      </c>
      <c r="J14" s="4">
        <f t="shared" si="0"/>
        <v>66</v>
      </c>
    </row>
    <row r="15" spans="1:10" ht="25.5" customHeight="1" x14ac:dyDescent="0.25">
      <c r="A15" s="3">
        <v>13</v>
      </c>
      <c r="B15" s="3" t="s">
        <v>627</v>
      </c>
      <c r="C15" s="3" t="str">
        <f>CONCATENATE(VLOOKUP(VALUE(B15),'Listing Players'!A:I,2,FALSE)," ",VLOOKUP(VALUE(B15),'Listing Players'!A:I,3,FALSE)," - ",VLOOKUP(VALUE(B15),'Listing Players'!A:I,4,FALSE)," - ",VLOOKUP(VALUE(B15),'Listing Players'!A:I,5,FALSE))</f>
        <v>DANTINNE EMMA - H430 - C2</v>
      </c>
      <c r="D15" s="3" t="str">
        <f>VLOOKUP(VALUE(B15),'Listing Players'!A:I,8,FALSE)</f>
        <v>CAD2</v>
      </c>
      <c r="E15" s="3">
        <v>20</v>
      </c>
      <c r="F15" s="3">
        <v>45</v>
      </c>
      <c r="G15" s="3">
        <v>0</v>
      </c>
      <c r="H15" s="3">
        <v>0</v>
      </c>
      <c r="I15" s="3">
        <v>0</v>
      </c>
      <c r="J15" s="4">
        <f t="shared" si="0"/>
        <v>65</v>
      </c>
    </row>
    <row r="16" spans="1:10" ht="25.5" customHeight="1" x14ac:dyDescent="0.25">
      <c r="A16" s="3">
        <v>14</v>
      </c>
      <c r="B16" s="3" t="s">
        <v>632</v>
      </c>
      <c r="C16" s="3" t="str">
        <f>CONCATENATE(VLOOKUP(VALUE(B16),'Listing Players'!A:I,2,FALSE)," ",VLOOKUP(VALUE(B16),'Listing Players'!A:I,3,FALSE)," - ",VLOOKUP(VALUE(B16),'Listing Players'!A:I,4,FALSE)," - ",VLOOKUP(VALUE(B16),'Listing Players'!A:I,5,FALSE))</f>
        <v>DECLOUX CHLOE - N104 - C4</v>
      </c>
      <c r="D16" s="3" t="str">
        <f>VLOOKUP(VALUE(B16),'Listing Players'!A:I,8,FALSE)</f>
        <v>MIN1</v>
      </c>
      <c r="E16" s="3">
        <v>10</v>
      </c>
      <c r="F16" s="3">
        <v>35</v>
      </c>
      <c r="G16" s="3">
        <v>25</v>
      </c>
      <c r="H16" s="3">
        <v>0</v>
      </c>
      <c r="I16" s="3">
        <v>0</v>
      </c>
      <c r="J16" s="4">
        <f t="shared" si="0"/>
        <v>60</v>
      </c>
    </row>
    <row r="17" spans="1:10" ht="25.5" customHeight="1" x14ac:dyDescent="0.25">
      <c r="A17" s="3">
        <v>15</v>
      </c>
      <c r="B17" s="3">
        <v>526965</v>
      </c>
      <c r="C17" s="3" t="str">
        <f>CONCATENATE(VLOOKUP(VALUE(B17),'Listing Players'!A:I,2,FALSE)," ",VLOOKUP(VALUE(B17),'Listing Players'!A:I,3,FALSE)," - ",VLOOKUP(VALUE(B17),'Listing Players'!A:I,4,FALSE)," - ",VLOOKUP(VALUE(B17),'Listing Players'!A:I,5,FALSE))</f>
        <v>CHAPODZE MARIE - OVL032 - D0</v>
      </c>
      <c r="D17" s="3" t="str">
        <f>VLOOKUP(VALUE(B17),'Listing Players'!A:I,8,FALSE)</f>
        <v>MIN1</v>
      </c>
      <c r="E17" s="3">
        <v>0</v>
      </c>
      <c r="F17" s="3">
        <v>8</v>
      </c>
      <c r="G17" s="3">
        <v>50</v>
      </c>
      <c r="H17" s="3">
        <v>0</v>
      </c>
      <c r="I17" s="3">
        <v>0</v>
      </c>
      <c r="J17" s="4">
        <f t="shared" si="0"/>
        <v>58</v>
      </c>
    </row>
    <row r="18" spans="1:10" ht="25.5" customHeight="1" x14ac:dyDescent="0.25">
      <c r="A18" s="3">
        <v>16</v>
      </c>
      <c r="B18" s="3" t="s">
        <v>630</v>
      </c>
      <c r="C18" s="3" t="str">
        <f>CONCATENATE(VLOOKUP(VALUE(B18),'Listing Players'!A:I,2,FALSE)," ",VLOOKUP(VALUE(B18),'Listing Players'!A:I,3,FALSE)," - ",VLOOKUP(VALUE(B18),'Listing Players'!A:I,4,FALSE)," - ",VLOOKUP(VALUE(B18),'Listing Players'!A:I,5,FALSE))</f>
        <v>GEEROMS CHLOE - H297 - C4</v>
      </c>
      <c r="D18" s="3" t="str">
        <f>VLOOKUP(VALUE(B18),'Listing Players'!A:I,8,FALSE)</f>
        <v>CAD1</v>
      </c>
      <c r="E18" s="3">
        <v>14</v>
      </c>
      <c r="F18" s="3">
        <v>12</v>
      </c>
      <c r="G18" s="3">
        <v>35</v>
      </c>
      <c r="H18" s="3">
        <v>0</v>
      </c>
      <c r="I18" s="3">
        <v>0</v>
      </c>
      <c r="J18" s="4">
        <f t="shared" si="0"/>
        <v>49</v>
      </c>
    </row>
    <row r="19" spans="1:10" ht="25.5" customHeight="1" x14ac:dyDescent="0.25">
      <c r="A19" s="3">
        <v>17</v>
      </c>
      <c r="B19" s="3" t="s">
        <v>625</v>
      </c>
      <c r="C19" s="3" t="str">
        <f>CONCATENATE(VLOOKUP(VALUE(B19),'Listing Players'!A:I,2,FALSE)," ",VLOOKUP(VALUE(B19),'Listing Players'!A:I,3,FALSE)," - ",VLOOKUP(VALUE(B19),'Listing Players'!A:I,4,FALSE)," - ",VLOOKUP(VALUE(B19),'Listing Players'!A:I,5,FALSE))</f>
        <v>HAZEE NINA - Lx076 - C0</v>
      </c>
      <c r="D19" s="3" t="str">
        <f>VLOOKUP(VALUE(B19),'Listing Players'!A:I,8,FALSE)</f>
        <v>CAD2</v>
      </c>
      <c r="E19" s="3">
        <v>30</v>
      </c>
      <c r="F19" s="3">
        <v>16</v>
      </c>
      <c r="G19" s="3">
        <v>0</v>
      </c>
      <c r="H19" s="3">
        <v>0</v>
      </c>
      <c r="I19" s="3">
        <v>0</v>
      </c>
      <c r="J19" s="4">
        <f t="shared" si="0"/>
        <v>46</v>
      </c>
    </row>
    <row r="20" spans="1:10" ht="25.5" customHeight="1" x14ac:dyDescent="0.25">
      <c r="A20" s="3">
        <v>18</v>
      </c>
      <c r="B20" s="3">
        <v>165538</v>
      </c>
      <c r="C20" s="3" t="str">
        <f>CONCATENATE(VLOOKUP(VALUE(B20),'Listing Players'!A:I,2,FALSE)," ",VLOOKUP(VALUE(B20),'Listing Players'!A:I,3,FALSE)," - ",VLOOKUP(VALUE(B20),'Listing Players'!A:I,4,FALSE)," - ",VLOOKUP(VALUE(B20),'Listing Players'!A:I,5,FALSE))</f>
        <v>LEGRAND SOLENE - L264 - C6</v>
      </c>
      <c r="D20" s="3" t="str">
        <f>VLOOKUP(VALUE(B20),'Listing Players'!A:I,8,FALSE)</f>
        <v>CAD2</v>
      </c>
      <c r="E20" s="3">
        <v>0</v>
      </c>
      <c r="F20" s="3">
        <v>18</v>
      </c>
      <c r="G20" s="3">
        <v>18</v>
      </c>
      <c r="H20" s="3">
        <v>0</v>
      </c>
      <c r="I20" s="3">
        <v>0</v>
      </c>
      <c r="J20" s="4">
        <f t="shared" si="0"/>
        <v>36</v>
      </c>
    </row>
    <row r="21" spans="1:10" ht="25.5" customHeight="1" x14ac:dyDescent="0.25">
      <c r="A21" s="3">
        <v>19</v>
      </c>
      <c r="B21" s="3">
        <v>171418</v>
      </c>
      <c r="C21" s="3" t="str">
        <f>CONCATENATE(VLOOKUP(VALUE(B21),'Listing Players'!A:I,2,FALSE)," ",VLOOKUP(VALUE(B21),'Listing Players'!A:I,3,FALSE)," - ",VLOOKUP(VALUE(B21),'Listing Players'!A:I,4,FALSE)," - ",VLOOKUP(VALUE(B21),'Listing Players'!A:I,5,FALSE))</f>
        <v>CZAPLICKI ANAIS - Lx076 - C6</v>
      </c>
      <c r="D21" s="3" t="str">
        <f>VLOOKUP(VALUE(B21),'Listing Players'!A:I,8,FALSE)</f>
        <v>CAD1</v>
      </c>
      <c r="E21" s="3">
        <v>0</v>
      </c>
      <c r="F21" s="3">
        <v>14</v>
      </c>
      <c r="G21" s="3">
        <v>14</v>
      </c>
      <c r="H21" s="3">
        <v>0</v>
      </c>
      <c r="I21" s="3">
        <v>0</v>
      </c>
      <c r="J21" s="4">
        <f t="shared" si="0"/>
        <v>28</v>
      </c>
    </row>
    <row r="22" spans="1:10" ht="25.5" customHeight="1" x14ac:dyDescent="0.25">
      <c r="A22" s="3">
        <v>20</v>
      </c>
      <c r="B22" s="3" t="s">
        <v>626</v>
      </c>
      <c r="C22" s="3" t="str">
        <f>CONCATENATE(VLOOKUP(VALUE(B22),'Listing Players'!A:I,2,FALSE)," ",VLOOKUP(VALUE(B22),'Listing Players'!A:I,3,FALSE)," - ",VLOOKUP(VALUE(B22),'Listing Players'!A:I,4,FALSE)," - ",VLOOKUP(VALUE(B22),'Listing Players'!A:I,5,FALSE))</f>
        <v>COLLA NORE - LK103 - B6</v>
      </c>
      <c r="D22" s="3" t="str">
        <f>VLOOKUP(VALUE(B22),'Listing Players'!A:I,8,FALSE)</f>
        <v>CAD2</v>
      </c>
      <c r="E22" s="3">
        <v>25</v>
      </c>
      <c r="F22" s="3">
        <v>0</v>
      </c>
      <c r="G22" s="3">
        <v>0</v>
      </c>
      <c r="H22" s="3">
        <v>0</v>
      </c>
      <c r="I22" s="3">
        <v>0</v>
      </c>
      <c r="J22" s="4">
        <f t="shared" si="0"/>
        <v>25</v>
      </c>
    </row>
    <row r="23" spans="1:10" ht="25.5" customHeight="1" x14ac:dyDescent="0.25">
      <c r="A23" s="3">
        <v>21</v>
      </c>
      <c r="B23" s="3">
        <v>528953</v>
      </c>
      <c r="C23" s="3" t="str">
        <f>CONCATENATE(VLOOKUP(VALUE(B23),'Listing Players'!A:I,2,FALSE)," ",VLOOKUP(VALUE(B23),'Listing Players'!A:I,3,FALSE)," - ",VLOOKUP(VALUE(B23),'Listing Players'!A:I,4,FALSE)," - ",VLOOKUP(VALUE(B23),'Listing Players'!A:I,5,FALSE))</f>
        <v>PETERS LOTTE - LK007 - D4</v>
      </c>
      <c r="D23" s="3" t="str">
        <f>VLOOKUP(VALUE(B23),'Listing Players'!A:I,8,FALSE)</f>
        <v>MIN2</v>
      </c>
      <c r="E23" s="3">
        <v>0</v>
      </c>
      <c r="F23" s="3">
        <v>6</v>
      </c>
      <c r="G23" s="3">
        <v>10</v>
      </c>
      <c r="H23" s="3">
        <v>0</v>
      </c>
      <c r="I23" s="3">
        <v>0</v>
      </c>
      <c r="J23" s="4">
        <f t="shared" si="0"/>
        <v>16</v>
      </c>
    </row>
    <row r="24" spans="1:10" ht="25.5" customHeight="1" x14ac:dyDescent="0.25">
      <c r="A24" s="3">
        <v>22</v>
      </c>
      <c r="B24" s="3">
        <v>530517</v>
      </c>
      <c r="C24" s="3" t="str">
        <f>CONCATENATE(VLOOKUP(VALUE(B24),'Listing Players'!A:I,2,FALSE)," ",VLOOKUP(VALUE(B24),'Listing Players'!A:I,3,FALSE)," - ",VLOOKUP(VALUE(B24),'Listing Players'!A:I,4,FALSE)," - ",VLOOKUP(VALUE(B24),'Listing Players'!A:I,5,FALSE))</f>
        <v>DE LEY LAURE - A136 - D4</v>
      </c>
      <c r="D24" s="3" t="str">
        <f>VLOOKUP(VALUE(B24),'Listing Players'!A:I,8,FALSE)</f>
        <v>MIN1</v>
      </c>
      <c r="E24" s="3">
        <v>0</v>
      </c>
      <c r="F24" s="3">
        <v>1</v>
      </c>
      <c r="G24" s="3">
        <v>12</v>
      </c>
      <c r="H24" s="3">
        <v>0</v>
      </c>
      <c r="I24" s="3">
        <v>0</v>
      </c>
      <c r="J24" s="4">
        <f t="shared" si="0"/>
        <v>13</v>
      </c>
    </row>
    <row r="25" spans="1:10" ht="25.5" customHeight="1" x14ac:dyDescent="0.25">
      <c r="A25" s="3">
        <v>23</v>
      </c>
      <c r="B25" s="3" t="s">
        <v>631</v>
      </c>
      <c r="C25" s="3" t="str">
        <f>CONCATENATE(VLOOKUP(VALUE(B25),'Listing Players'!A:I,2,FALSE)," ",VLOOKUP(VALUE(B25),'Listing Players'!A:I,3,FALSE)," - ",VLOOKUP(VALUE(B25),'Listing Players'!A:I,4,FALSE)," - ",VLOOKUP(VALUE(B25),'Listing Players'!A:I,5,FALSE))</f>
        <v>DELANNOY EMILY - N104 - C2</v>
      </c>
      <c r="D25" s="3" t="str">
        <f>VLOOKUP(VALUE(B25),'Listing Players'!A:I,8,FALSE)</f>
        <v>CAD1</v>
      </c>
      <c r="E25" s="3">
        <v>12</v>
      </c>
      <c r="F25" s="3">
        <v>0</v>
      </c>
      <c r="G25" s="3">
        <v>0</v>
      </c>
      <c r="H25" s="3">
        <v>0</v>
      </c>
      <c r="I25" s="3">
        <v>0</v>
      </c>
      <c r="J25" s="4">
        <f t="shared" si="0"/>
        <v>12</v>
      </c>
    </row>
    <row r="26" spans="1:10" ht="25.5" customHeight="1" x14ac:dyDescent="0.25">
      <c r="A26" s="3">
        <v>24</v>
      </c>
      <c r="B26" s="3">
        <v>171383</v>
      </c>
      <c r="C26" s="3" t="str">
        <f>CONCATENATE(VLOOKUP(VALUE(B26),'Listing Players'!A:I,2,FALSE)," ",VLOOKUP(VALUE(B26),'Listing Players'!A:I,3,FALSE)," - ",VLOOKUP(VALUE(B26),'Listing Players'!A:I,4,FALSE)," - ",VLOOKUP(VALUE(B26),'Listing Players'!A:I,5,FALSE))</f>
        <v>RADERMACKER LOLA - L351 - D2</v>
      </c>
      <c r="D26" s="3" t="str">
        <f>VLOOKUP(VALUE(B26),'Listing Players'!A:I,8,FALSE)</f>
        <v>MIN2</v>
      </c>
      <c r="E26" s="3">
        <v>0</v>
      </c>
      <c r="F26" s="3">
        <v>0</v>
      </c>
      <c r="G26" s="3">
        <v>8</v>
      </c>
      <c r="H26" s="3">
        <v>0</v>
      </c>
      <c r="I26" s="3">
        <v>0</v>
      </c>
      <c r="J26" s="4">
        <f t="shared" si="0"/>
        <v>8</v>
      </c>
    </row>
    <row r="27" spans="1:10" ht="25.5" customHeight="1" x14ac:dyDescent="0.25">
      <c r="A27" s="3">
        <v>25</v>
      </c>
      <c r="B27" s="3">
        <v>168680</v>
      </c>
      <c r="C27" s="3" t="str">
        <f>CONCATENATE(VLOOKUP(VALUE(B27),'Listing Players'!A:I,2,FALSE)," ",VLOOKUP(VALUE(B27),'Listing Players'!A:I,3,FALSE)," - ",VLOOKUP(VALUE(B27),'Listing Players'!A:I,4,FALSE)," - ",VLOOKUP(VALUE(B27),'Listing Players'!A:I,5,FALSE))</f>
        <v>ART LISE - BBW350 - D2</v>
      </c>
      <c r="D27" s="3" t="str">
        <f>VLOOKUP(VALUE(B27),'Listing Players'!A:I,8,FALSE)</f>
        <v>MIN2</v>
      </c>
      <c r="E27" s="3">
        <v>0</v>
      </c>
      <c r="F27" s="3">
        <v>1</v>
      </c>
      <c r="G27" s="3">
        <v>6</v>
      </c>
      <c r="H27" s="3">
        <v>0</v>
      </c>
      <c r="I27" s="3">
        <v>0</v>
      </c>
      <c r="J27" s="4">
        <f t="shared" si="0"/>
        <v>7</v>
      </c>
    </row>
    <row r="28" spans="1:10" ht="25.5" customHeight="1" x14ac:dyDescent="0.25">
      <c r="A28" s="3">
        <v>26</v>
      </c>
      <c r="B28" s="3">
        <v>166460</v>
      </c>
      <c r="C28" s="3" t="str">
        <f>CONCATENATE(VLOOKUP(VALUE(B28),'Listing Players'!A:I,2,FALSE)," ",VLOOKUP(VALUE(B28),'Listing Players'!A:I,3,FALSE)," - ",VLOOKUP(VALUE(B28),'Listing Players'!A:I,4,FALSE)," - ",VLOOKUP(VALUE(B28),'Listing Players'!A:I,5,FALSE))</f>
        <v>GUISSARD LILA - L119 - D0</v>
      </c>
      <c r="D28" s="3" t="str">
        <f>VLOOKUP(VALUE(B28),'Listing Players'!A:I,8,FALSE)</f>
        <v>MIN1</v>
      </c>
      <c r="E28" s="3">
        <v>0</v>
      </c>
      <c r="F28" s="3">
        <v>1</v>
      </c>
      <c r="G28" s="3">
        <v>4</v>
      </c>
      <c r="H28" s="3">
        <v>0</v>
      </c>
      <c r="I28" s="3">
        <v>0</v>
      </c>
      <c r="J28" s="4">
        <f t="shared" si="0"/>
        <v>5</v>
      </c>
    </row>
    <row r="29" spans="1:10" ht="25.5" customHeight="1" x14ac:dyDescent="0.25">
      <c r="A29" s="3">
        <v>27</v>
      </c>
      <c r="B29" s="3">
        <v>526760</v>
      </c>
      <c r="C29" s="3" t="str">
        <f>CONCATENATE(VLOOKUP(VALUE(B29),'Listing Players'!A:I,2,FALSE)," ",VLOOKUP(VALUE(B29),'Listing Players'!A:I,3,FALSE)," - ",VLOOKUP(VALUE(B29),'Listing Players'!A:I,4,FALSE)," - ",VLOOKUP(VALUE(B29),'Listing Players'!A:I,5,FALSE))</f>
        <v>MOSSELMANS LINDE - OVL106 - D4</v>
      </c>
      <c r="D29" s="3" t="str">
        <f>VLOOKUP(VALUE(B29),'Listing Players'!A:I,8,FALSE)</f>
        <v>MIN1</v>
      </c>
      <c r="E29" s="3">
        <v>0</v>
      </c>
      <c r="F29" s="3">
        <v>4</v>
      </c>
      <c r="G29" s="3">
        <v>0</v>
      </c>
      <c r="H29" s="3">
        <v>0</v>
      </c>
      <c r="I29" s="3">
        <v>0</v>
      </c>
      <c r="J29" s="4">
        <f t="shared" si="0"/>
        <v>4</v>
      </c>
    </row>
    <row r="30" spans="1:10" ht="25.5" customHeight="1" x14ac:dyDescent="0.25">
      <c r="A30" s="3">
        <v>28</v>
      </c>
      <c r="B30" s="3">
        <v>163469</v>
      </c>
      <c r="C30" s="3" t="str">
        <f>CONCATENATE(VLOOKUP(VALUE(B30),'Listing Players'!A:I,2,FALSE)," ",VLOOKUP(VALUE(B30),'Listing Players'!A:I,3,FALSE)," - ",VLOOKUP(VALUE(B30),'Listing Players'!A:I,4,FALSE)," - ",VLOOKUP(VALUE(B30),'Listing Players'!A:I,5,FALSE))</f>
        <v>VOLVERT LOLA - Lx034 - D0</v>
      </c>
      <c r="D30" s="3" t="str">
        <f>VLOOKUP(VALUE(B30),'Listing Players'!A:I,8,FALSE)</f>
        <v>MIN2</v>
      </c>
      <c r="E30" s="3">
        <v>0</v>
      </c>
      <c r="F30" s="3">
        <v>1</v>
      </c>
      <c r="G30" s="3">
        <v>1</v>
      </c>
      <c r="H30" s="3">
        <v>0</v>
      </c>
      <c r="I30" s="3">
        <v>0</v>
      </c>
      <c r="J30" s="4">
        <f t="shared" si="0"/>
        <v>2</v>
      </c>
    </row>
    <row r="31" spans="1:10" ht="25.5" customHeight="1" x14ac:dyDescent="0.25">
      <c r="A31" s="3">
        <v>28</v>
      </c>
      <c r="B31" s="3">
        <v>166613</v>
      </c>
      <c r="C31" s="3" t="str">
        <f>CONCATENATE(VLOOKUP(VALUE(B31),'Listing Players'!A:I,2,FALSE)," ",VLOOKUP(VALUE(B31),'Listing Players'!A:I,3,FALSE)," - ",VLOOKUP(VALUE(B31),'Listing Players'!A:I,4,FALSE)," - ",VLOOKUP(VALUE(B31),'Listing Players'!A:I,5,FALSE))</f>
        <v>KESSELS AXELLE - L284 - D6</v>
      </c>
      <c r="D31" s="3" t="str">
        <f>VLOOKUP(VALUE(B31),'Listing Players'!A:I,8,FALSE)</f>
        <v>MIN1</v>
      </c>
      <c r="E31" s="3">
        <v>0</v>
      </c>
      <c r="F31" s="3">
        <v>1</v>
      </c>
      <c r="G31" s="3">
        <v>1</v>
      </c>
      <c r="H31" s="3">
        <v>0</v>
      </c>
      <c r="I31" s="3">
        <v>0</v>
      </c>
      <c r="J31" s="4">
        <f t="shared" si="0"/>
        <v>2</v>
      </c>
    </row>
    <row r="32" spans="1:10" ht="25.5" customHeight="1" x14ac:dyDescent="0.25">
      <c r="A32" s="3">
        <v>28</v>
      </c>
      <c r="B32" s="3">
        <v>171545</v>
      </c>
      <c r="C32" s="3" t="str">
        <f>CONCATENATE(VLOOKUP(VALUE(B32),'Listing Players'!A:I,2,FALSE)," ",VLOOKUP(VALUE(B32),'Listing Players'!A:I,3,FALSE)," - ",VLOOKUP(VALUE(B32),'Listing Players'!A:I,4,FALSE)," - ",VLOOKUP(VALUE(B32),'Listing Players'!A:I,5,FALSE))</f>
        <v>BILLEMONT MARGAUX - H254 - D6</v>
      </c>
      <c r="D32" s="3" t="str">
        <f>VLOOKUP(VALUE(B32),'Listing Players'!A:I,8,FALSE)</f>
        <v>MIN1</v>
      </c>
      <c r="E32" s="3">
        <v>0</v>
      </c>
      <c r="F32" s="3">
        <v>1</v>
      </c>
      <c r="G32" s="3">
        <v>1</v>
      </c>
      <c r="H32" s="3">
        <v>0</v>
      </c>
      <c r="I32" s="3">
        <v>0</v>
      </c>
      <c r="J32" s="4">
        <f t="shared" si="0"/>
        <v>2</v>
      </c>
    </row>
    <row r="33" spans="1:10" ht="25.5" customHeight="1" x14ac:dyDescent="0.25">
      <c r="A33" s="3">
        <v>28</v>
      </c>
      <c r="B33" s="3">
        <v>169195</v>
      </c>
      <c r="C33" s="3" t="str">
        <f>CONCATENATE(VLOOKUP(VALUE(B33),'Listing Players'!A:I,2,FALSE)," ",VLOOKUP(VALUE(B33),'Listing Players'!A:I,3,FALSE)," - ",VLOOKUP(VALUE(B33),'Listing Players'!A:I,4,FALSE)," - ",VLOOKUP(VALUE(B33),'Listing Players'!A:I,5,FALSE))</f>
        <v>PIETTE ALICE - N051 - D4</v>
      </c>
      <c r="D33" s="3" t="str">
        <f>VLOOKUP(VALUE(B33),'Listing Players'!A:I,8,FALSE)</f>
        <v>MIN1</v>
      </c>
      <c r="E33" s="3">
        <v>0</v>
      </c>
      <c r="F33" s="3">
        <v>1</v>
      </c>
      <c r="G33" s="3">
        <v>1</v>
      </c>
      <c r="H33" s="3">
        <v>0</v>
      </c>
      <c r="I33" s="3">
        <v>0</v>
      </c>
      <c r="J33" s="4">
        <f t="shared" si="0"/>
        <v>2</v>
      </c>
    </row>
    <row r="34" spans="1:10" ht="25.5" customHeight="1" x14ac:dyDescent="0.25">
      <c r="A34" s="3">
        <v>32</v>
      </c>
      <c r="B34" s="3">
        <v>166867</v>
      </c>
      <c r="C34" s="3" t="str">
        <f>CONCATENATE(VLOOKUP(VALUE(B34),'Listing Players'!A:I,2,FALSE)," ",VLOOKUP(VALUE(B34),'Listing Players'!A:I,3,FALSE)," - ",VLOOKUP(VALUE(B34),'Listing Players'!A:I,4,FALSE)," - ",VLOOKUP(VALUE(B34),'Listing Players'!A:I,5,FALSE))</f>
        <v>KOTTGEN MARYSE - BBW289 - D2</v>
      </c>
      <c r="D34" s="3" t="str">
        <f>VLOOKUP(VALUE(B34),'Listing Players'!A:I,8,FALSE)</f>
        <v>MIN2</v>
      </c>
      <c r="E34" s="3">
        <v>0</v>
      </c>
      <c r="F34" s="3">
        <v>1</v>
      </c>
      <c r="G34" s="3">
        <v>0</v>
      </c>
      <c r="H34" s="3">
        <v>0</v>
      </c>
      <c r="I34" s="3">
        <v>0</v>
      </c>
      <c r="J34" s="4">
        <f t="shared" si="0"/>
        <v>1</v>
      </c>
    </row>
    <row r="35" spans="1:10" ht="25.5" customHeight="1" x14ac:dyDescent="0.25">
      <c r="A35" s="3">
        <v>32</v>
      </c>
      <c r="B35" s="3">
        <v>526108</v>
      </c>
      <c r="C35" s="3" t="str">
        <f>CONCATENATE(VLOOKUP(VALUE(B35),'Listing Players'!A:I,2,FALSE)," ",VLOOKUP(VALUE(B35),'Listing Players'!A:I,3,FALSE)," - ",VLOOKUP(VALUE(B35),'Listing Players'!A:I,4,FALSE)," - ",VLOOKUP(VALUE(B35),'Listing Players'!A:I,5,FALSE))</f>
        <v>PUTZEYS NORE - LK103 - D4</v>
      </c>
      <c r="D35" s="3" t="str">
        <f>VLOOKUP(VALUE(B35),'Listing Players'!A:I,8,FALSE)</f>
        <v>MIN2</v>
      </c>
      <c r="E35" s="3">
        <v>0</v>
      </c>
      <c r="F35" s="3">
        <v>1</v>
      </c>
      <c r="G35" s="3">
        <v>0</v>
      </c>
      <c r="H35" s="3">
        <v>0</v>
      </c>
      <c r="I35" s="3">
        <v>0</v>
      </c>
      <c r="J35" s="4">
        <f t="shared" si="0"/>
        <v>1</v>
      </c>
    </row>
    <row r="36" spans="1:10" ht="25.5" customHeight="1" x14ac:dyDescent="0.25">
      <c r="A36" s="3">
        <v>32</v>
      </c>
      <c r="B36" s="3">
        <v>523658</v>
      </c>
      <c r="C36" s="3" t="str">
        <f>CONCATENATE(VLOOKUP(VALUE(B36),'Listing Players'!A:I,2,FALSE)," ",VLOOKUP(VALUE(B36),'Listing Players'!A:I,3,FALSE)," - ",VLOOKUP(VALUE(B36),'Listing Players'!A:I,4,FALSE)," - ",VLOOKUP(VALUE(B36),'Listing Players'!A:I,5,FALSE))</f>
        <v>CORNELIS HANNE - OVL106 - D2</v>
      </c>
      <c r="D36" s="3" t="str">
        <f>VLOOKUP(VALUE(B36),'Listing Players'!A:I,8,FALSE)</f>
        <v>MIN1</v>
      </c>
      <c r="E36" s="3">
        <v>0</v>
      </c>
      <c r="F36" s="3">
        <v>0</v>
      </c>
      <c r="G36" s="3">
        <v>1</v>
      </c>
      <c r="H36" s="3">
        <v>0</v>
      </c>
      <c r="I36" s="3">
        <v>0</v>
      </c>
      <c r="J36" s="4">
        <f t="shared" si="0"/>
        <v>1</v>
      </c>
    </row>
  </sheetData>
  <autoFilter ref="A2:J34">
    <sortState ref="A3:J36">
      <sortCondition ref="A2:A34"/>
    </sortState>
  </autoFilter>
  <mergeCells count="2">
    <mergeCell ref="A1:D1"/>
    <mergeCell ref="E1:J1"/>
  </mergeCells>
  <pageMargins left="0.7" right="0.7" top="0.75" bottom="0.75" header="0.3" footer="0.3"/>
  <pageSetup paperSize="9" scale="81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5"/>
  <sheetViews>
    <sheetView workbookViewId="0">
      <selection activeCell="C9" sqref="C9"/>
    </sheetView>
  </sheetViews>
  <sheetFormatPr baseColWidth="10" defaultColWidth="11.42578125" defaultRowHeight="25.5" customHeight="1" x14ac:dyDescent="0.25"/>
  <cols>
    <col min="1" max="2" width="11.42578125" style="2"/>
    <col min="3" max="3" width="57.7109375" style="2" customWidth="1"/>
    <col min="4" max="16384" width="11.42578125" style="2"/>
  </cols>
  <sheetData>
    <row r="1" spans="1:10" ht="25.5" customHeight="1" x14ac:dyDescent="0.25">
      <c r="A1" s="12" t="s">
        <v>540</v>
      </c>
      <c r="B1" s="12"/>
      <c r="C1" s="12"/>
      <c r="D1" s="12"/>
      <c r="E1" s="12" t="s">
        <v>4</v>
      </c>
      <c r="F1" s="12"/>
      <c r="G1" s="12"/>
      <c r="H1" s="12"/>
      <c r="I1" s="12"/>
      <c r="J1" s="12"/>
    </row>
    <row r="2" spans="1:10" ht="25.5" customHeight="1" x14ac:dyDescent="0.25">
      <c r="A2" s="1" t="s">
        <v>1</v>
      </c>
      <c r="B2" s="1" t="s">
        <v>2</v>
      </c>
      <c r="C2" s="1" t="s">
        <v>3</v>
      </c>
      <c r="D2" s="1" t="s">
        <v>636</v>
      </c>
      <c r="E2" s="1" t="s">
        <v>8</v>
      </c>
      <c r="F2" s="1" t="s">
        <v>9</v>
      </c>
      <c r="G2" s="1" t="s">
        <v>10</v>
      </c>
      <c r="H2" s="1" t="s">
        <v>5</v>
      </c>
      <c r="I2" s="1" t="s">
        <v>6</v>
      </c>
      <c r="J2" s="4" t="s">
        <v>7</v>
      </c>
    </row>
    <row r="3" spans="1:10" ht="25.5" customHeight="1" x14ac:dyDescent="0.25">
      <c r="A3" s="3">
        <v>1</v>
      </c>
      <c r="B3" s="3" t="s">
        <v>618</v>
      </c>
      <c r="C3" s="3" t="str">
        <f>CONCATENATE(VLOOKUP(VALUE(B3),'Listing Players'!A:I,2,FALSE)," ",VLOOKUP(VALUE(B3),'Listing Players'!A:I,3,FALSE)," - ",VLOOKUP(VALUE(B3),'Listing Players'!A:I,4,FALSE)," - ",VLOOKUP(VALUE(B3),'Listing Players'!A:I,5,FALSE))</f>
        <v>DEDECKER JULIETTE - Lx039 - B6</v>
      </c>
      <c r="D3" s="3" t="str">
        <f>VLOOKUP(VALUE(B3),'Listing Players'!A:I,8,FALSE)</f>
        <v>CAD2</v>
      </c>
      <c r="E3" s="3">
        <v>65</v>
      </c>
      <c r="F3" s="3">
        <v>75</v>
      </c>
      <c r="G3" s="3">
        <v>75</v>
      </c>
      <c r="H3" s="3">
        <v>0</v>
      </c>
      <c r="I3" s="3">
        <v>0</v>
      </c>
      <c r="J3" s="4">
        <f t="shared" ref="J3:J14" si="0">SUM(LARGE(E3:G3,1), LARGE(E3:G3,2),H3:I3)</f>
        <v>150</v>
      </c>
    </row>
    <row r="4" spans="1:10" ht="25.5" customHeight="1" x14ac:dyDescent="0.25">
      <c r="A4" s="3">
        <v>2</v>
      </c>
      <c r="B4" s="3" t="s">
        <v>616</v>
      </c>
      <c r="C4" s="3" t="str">
        <f>CONCATENATE(VLOOKUP(VALUE(B4),'Listing Players'!A:I,2,FALSE)," ",VLOOKUP(VALUE(B4),'Listing Players'!A:I,3,FALSE)," - ",VLOOKUP(VALUE(B4),'Listing Players'!A:I,4,FALSE)," - ",VLOOKUP(VALUE(B4),'Listing Players'!A:I,5,FALSE))</f>
        <v>AELST ELLA - A095 - B2</v>
      </c>
      <c r="D4" s="3" t="str">
        <f>VLOOKUP(VALUE(B4),'Listing Players'!A:I,8,FALSE)</f>
        <v>CAD2</v>
      </c>
      <c r="E4" s="3">
        <v>75</v>
      </c>
      <c r="F4" s="3">
        <v>70</v>
      </c>
      <c r="G4" s="3">
        <v>70</v>
      </c>
      <c r="H4" s="3">
        <v>0</v>
      </c>
      <c r="I4" s="3">
        <v>0</v>
      </c>
      <c r="J4" s="4">
        <f t="shared" si="0"/>
        <v>145</v>
      </c>
    </row>
    <row r="5" spans="1:10" ht="25.5" customHeight="1" x14ac:dyDescent="0.25">
      <c r="A5" s="3">
        <v>3</v>
      </c>
      <c r="B5" s="3" t="s">
        <v>617</v>
      </c>
      <c r="C5" s="3" t="str">
        <f>CONCATENATE(VLOOKUP(VALUE(B5),'Listing Players'!A:I,2,FALSE)," ",VLOOKUP(VALUE(B5),'Listing Players'!A:I,3,FALSE)," - ",VLOOKUP(VALUE(B5),'Listing Players'!A:I,4,FALSE)," - ",VLOOKUP(VALUE(B5),'Listing Players'!A:I,5,FALSE))</f>
        <v>CORYN YASMINE - N076 - B4</v>
      </c>
      <c r="D5" s="3" t="str">
        <f>VLOOKUP(VALUE(B5),'Listing Players'!A:I,8,FALSE)</f>
        <v>CAD1</v>
      </c>
      <c r="E5" s="3">
        <v>70</v>
      </c>
      <c r="F5" s="3">
        <v>65</v>
      </c>
      <c r="G5" s="3">
        <v>65</v>
      </c>
      <c r="H5" s="3">
        <v>0</v>
      </c>
      <c r="I5" s="3">
        <v>0</v>
      </c>
      <c r="J5" s="4">
        <f t="shared" si="0"/>
        <v>135</v>
      </c>
    </row>
    <row r="6" spans="1:10" ht="25.5" customHeight="1" x14ac:dyDescent="0.25">
      <c r="A6" s="3">
        <v>4</v>
      </c>
      <c r="B6" s="3" t="s">
        <v>624</v>
      </c>
      <c r="C6" s="3" t="str">
        <f>CONCATENATE(VLOOKUP(VALUE(B6),'Listing Players'!A:I,2,FALSE)," ",VLOOKUP(VALUE(B6),'Listing Players'!A:I,3,FALSE)," - ",VLOOKUP(VALUE(B6),'Listing Players'!A:I,4,FALSE)," - ",VLOOKUP(VALUE(B6),'Listing Players'!A:I,5,FALSE))</f>
        <v>SANZAROWSKI ZHANAPRAIA - H254 - B4</v>
      </c>
      <c r="D6" s="3" t="str">
        <f>VLOOKUP(VALUE(B6),'Listing Players'!A:I,8,FALSE)</f>
        <v>CAD2</v>
      </c>
      <c r="E6" s="3">
        <v>60</v>
      </c>
      <c r="F6" s="3">
        <v>55</v>
      </c>
      <c r="G6" s="3">
        <v>55</v>
      </c>
      <c r="H6" s="3">
        <v>0</v>
      </c>
      <c r="I6" s="3">
        <v>0</v>
      </c>
      <c r="J6" s="4">
        <f t="shared" si="0"/>
        <v>115</v>
      </c>
    </row>
    <row r="7" spans="1:10" ht="25.5" customHeight="1" x14ac:dyDescent="0.25">
      <c r="A7" s="3">
        <v>5</v>
      </c>
      <c r="B7" s="3" t="s">
        <v>628</v>
      </c>
      <c r="C7" s="3" t="str">
        <f>CONCATENATE(VLOOKUP(VALUE(B7),'Listing Players'!A:I,2,FALSE)," ",VLOOKUP(VALUE(B7),'Listing Players'!A:I,3,FALSE)," - ",VLOOKUP(VALUE(B7),'Listing Players'!A:I,4,FALSE)," - ",VLOOKUP(VALUE(B7),'Listing Players'!A:I,5,FALSE))</f>
        <v>VERLEYE CATO - WVL109 - C0</v>
      </c>
      <c r="D7" s="3" t="str">
        <f>VLOOKUP(VALUE(B7),'Listing Players'!A:I,8,FALSE)</f>
        <v>CAD1</v>
      </c>
      <c r="E7" s="3">
        <v>40</v>
      </c>
      <c r="F7" s="3">
        <v>60</v>
      </c>
      <c r="G7" s="3">
        <v>0</v>
      </c>
      <c r="H7" s="3">
        <v>0</v>
      </c>
      <c r="I7" s="3">
        <v>0</v>
      </c>
      <c r="J7" s="4">
        <f t="shared" si="0"/>
        <v>100</v>
      </c>
    </row>
    <row r="8" spans="1:10" ht="25.5" customHeight="1" x14ac:dyDescent="0.25">
      <c r="A8" s="3">
        <v>6</v>
      </c>
      <c r="B8" s="3" t="s">
        <v>630</v>
      </c>
      <c r="C8" s="3" t="str">
        <f>CONCATENATE(VLOOKUP(VALUE(B8),'Listing Players'!A:I,2,FALSE)," ",VLOOKUP(VALUE(B8),'Listing Players'!A:I,3,FALSE)," - ",VLOOKUP(VALUE(B8),'Listing Players'!A:I,4,FALSE)," - ",VLOOKUP(VALUE(B8),'Listing Players'!A:I,5,FALSE))</f>
        <v>GEEROMS CHLOE - H297 - C4</v>
      </c>
      <c r="D8" s="3" t="str">
        <f>VLOOKUP(VALUE(B8),'Listing Players'!A:I,8,FALSE)</f>
        <v>CAD1</v>
      </c>
      <c r="E8" s="3">
        <v>35</v>
      </c>
      <c r="F8" s="3">
        <v>30</v>
      </c>
      <c r="G8" s="3">
        <v>60</v>
      </c>
      <c r="H8" s="3">
        <v>0</v>
      </c>
      <c r="I8" s="3">
        <v>0</v>
      </c>
      <c r="J8" s="4">
        <f t="shared" si="0"/>
        <v>95</v>
      </c>
    </row>
    <row r="9" spans="1:10" ht="25.5" customHeight="1" x14ac:dyDescent="0.25">
      <c r="A9" s="3">
        <v>7</v>
      </c>
      <c r="B9" s="3" t="s">
        <v>625</v>
      </c>
      <c r="C9" s="3" t="str">
        <f>CONCATENATE(VLOOKUP(VALUE(B9),'Listing Players'!A:I,2,FALSE)," ",VLOOKUP(VALUE(B9),'Listing Players'!A:I,3,FALSE)," - ",VLOOKUP(VALUE(B9),'Listing Players'!A:I,4,FALSE)," - ",VLOOKUP(VALUE(B9),'Listing Players'!A:I,5,FALSE))</f>
        <v>HAZEE NINA - Lx076 - C0</v>
      </c>
      <c r="D9" s="3" t="str">
        <f>VLOOKUP(VALUE(B9),'Listing Players'!A:I,8,FALSE)</f>
        <v>CAD2</v>
      </c>
      <c r="E9" s="3">
        <v>55</v>
      </c>
      <c r="F9" s="3">
        <v>40</v>
      </c>
      <c r="G9" s="3">
        <v>0</v>
      </c>
      <c r="H9" s="3">
        <v>0</v>
      </c>
      <c r="I9" s="3">
        <v>0</v>
      </c>
      <c r="J9" s="4">
        <f t="shared" si="0"/>
        <v>95</v>
      </c>
    </row>
    <row r="10" spans="1:10" ht="25.5" customHeight="1" x14ac:dyDescent="0.25">
      <c r="A10" s="3">
        <v>8</v>
      </c>
      <c r="B10" s="3">
        <v>165538</v>
      </c>
      <c r="C10" s="3" t="str">
        <f>CONCATENATE(VLOOKUP(VALUE(B10),'Listing Players'!A:I,2,FALSE)," ",VLOOKUP(VALUE(B10),'Listing Players'!A:I,3,FALSE)," - ",VLOOKUP(VALUE(B10),'Listing Players'!A:I,4,FALSE)," - ",VLOOKUP(VALUE(B10),'Listing Players'!A:I,5,FALSE))</f>
        <v>LEGRAND SOLENE - L264 - C6</v>
      </c>
      <c r="D10" s="3" t="str">
        <f>VLOOKUP(VALUE(B10),'Listing Players'!A:I,8,FALSE)</f>
        <v>CAD2</v>
      </c>
      <c r="E10" s="3">
        <v>0</v>
      </c>
      <c r="F10" s="3">
        <v>45</v>
      </c>
      <c r="G10" s="3">
        <v>50</v>
      </c>
      <c r="H10" s="3">
        <v>0</v>
      </c>
      <c r="I10" s="3">
        <v>0</v>
      </c>
      <c r="J10" s="4">
        <f t="shared" si="0"/>
        <v>95</v>
      </c>
    </row>
    <row r="11" spans="1:10" ht="25.5" customHeight="1" x14ac:dyDescent="0.25">
      <c r="A11" s="3">
        <v>9</v>
      </c>
      <c r="B11" s="3" t="s">
        <v>627</v>
      </c>
      <c r="C11" s="3" t="str">
        <f>CONCATENATE(VLOOKUP(VALUE(B11),'Listing Players'!A:I,2,FALSE)," ",VLOOKUP(VALUE(B11),'Listing Players'!A:I,3,FALSE)," - ",VLOOKUP(VALUE(B11),'Listing Players'!A:I,4,FALSE)," - ",VLOOKUP(VALUE(B11),'Listing Players'!A:I,5,FALSE))</f>
        <v>DANTINNE EMMA - H430 - C2</v>
      </c>
      <c r="D11" s="3" t="str">
        <f>VLOOKUP(VALUE(B11),'Listing Players'!A:I,8,FALSE)</f>
        <v>CAD2</v>
      </c>
      <c r="E11" s="3">
        <v>45</v>
      </c>
      <c r="F11" s="3">
        <v>50</v>
      </c>
      <c r="G11" s="3">
        <v>0</v>
      </c>
      <c r="H11" s="3">
        <v>0</v>
      </c>
      <c r="I11" s="3">
        <v>0</v>
      </c>
      <c r="J11" s="4">
        <f t="shared" si="0"/>
        <v>95</v>
      </c>
    </row>
    <row r="12" spans="1:10" ht="25.5" customHeight="1" x14ac:dyDescent="0.25">
      <c r="A12" s="3">
        <v>10</v>
      </c>
      <c r="B12" s="3">
        <v>171418</v>
      </c>
      <c r="C12" s="3" t="str">
        <f>CONCATENATE(VLOOKUP(VALUE(B12),'Listing Players'!A:I,2,FALSE)," ",VLOOKUP(VALUE(B12),'Listing Players'!A:I,3,FALSE)," - ",VLOOKUP(VALUE(B12),'Listing Players'!A:I,4,FALSE)," - ",VLOOKUP(VALUE(B12),'Listing Players'!A:I,5,FALSE))</f>
        <v>CZAPLICKI ANAIS - Lx076 - C6</v>
      </c>
      <c r="D12" s="3" t="str">
        <f>VLOOKUP(VALUE(B12),'Listing Players'!A:I,8,FALSE)</f>
        <v>CAD1</v>
      </c>
      <c r="E12" s="3">
        <v>0</v>
      </c>
      <c r="F12" s="3">
        <v>35</v>
      </c>
      <c r="G12" s="3">
        <v>45</v>
      </c>
      <c r="H12" s="3">
        <v>0</v>
      </c>
      <c r="I12" s="3">
        <v>0</v>
      </c>
      <c r="J12" s="4">
        <f t="shared" si="0"/>
        <v>80</v>
      </c>
    </row>
    <row r="13" spans="1:10" ht="25.5" customHeight="1" x14ac:dyDescent="0.25">
      <c r="A13" s="3">
        <v>11</v>
      </c>
      <c r="B13" s="3" t="s">
        <v>626</v>
      </c>
      <c r="C13" s="3" t="str">
        <f>CONCATENATE(VLOOKUP(VALUE(B13),'Listing Players'!A:I,2,FALSE)," ",VLOOKUP(VALUE(B13),'Listing Players'!A:I,3,FALSE)," - ",VLOOKUP(VALUE(B13),'Listing Players'!A:I,4,FALSE)," - ",VLOOKUP(VALUE(B13),'Listing Players'!A:I,5,FALSE))</f>
        <v>COLLA NORE - LK103 - B6</v>
      </c>
      <c r="D13" s="3" t="str">
        <f>VLOOKUP(VALUE(B13),'Listing Players'!A:I,8,FALSE)</f>
        <v>CAD2</v>
      </c>
      <c r="E13" s="3">
        <v>50</v>
      </c>
      <c r="F13" s="3">
        <v>0</v>
      </c>
      <c r="G13" s="3">
        <v>0</v>
      </c>
      <c r="H13" s="3">
        <v>0</v>
      </c>
      <c r="I13" s="3">
        <v>0</v>
      </c>
      <c r="J13" s="4">
        <f t="shared" si="0"/>
        <v>50</v>
      </c>
    </row>
    <row r="14" spans="1:10" ht="25.5" customHeight="1" x14ac:dyDescent="0.25">
      <c r="A14" s="3">
        <v>12</v>
      </c>
      <c r="B14" s="3" t="s">
        <v>631</v>
      </c>
      <c r="C14" s="3" t="str">
        <f>CONCATENATE(VLOOKUP(VALUE(B14),'Listing Players'!A:I,2,FALSE)," ",VLOOKUP(VALUE(B14),'Listing Players'!A:I,3,FALSE)," - ",VLOOKUP(VALUE(B14),'Listing Players'!A:I,4,FALSE)," - ",VLOOKUP(VALUE(B14),'Listing Players'!A:I,5,FALSE))</f>
        <v>DELANNOY EMILY - N104 - C2</v>
      </c>
      <c r="D14" s="3" t="str">
        <f>VLOOKUP(VALUE(B14),'Listing Players'!A:I,8,FALSE)</f>
        <v>CAD1</v>
      </c>
      <c r="E14" s="3">
        <v>30</v>
      </c>
      <c r="F14" s="3">
        <v>0</v>
      </c>
      <c r="G14" s="3">
        <v>0</v>
      </c>
      <c r="H14" s="3">
        <v>0</v>
      </c>
      <c r="I14" s="3">
        <v>0</v>
      </c>
      <c r="J14" s="4">
        <f t="shared" si="0"/>
        <v>30</v>
      </c>
    </row>
    <row r="15" spans="1:10" ht="25.5" customHeight="1" x14ac:dyDescent="0.25">
      <c r="A15"/>
    </row>
  </sheetData>
  <autoFilter ref="A2:J14">
    <sortState ref="A3:J14">
      <sortCondition ref="A2:A14"/>
    </sortState>
  </autoFilter>
  <mergeCells count="2">
    <mergeCell ref="A1:D1"/>
    <mergeCell ref="E1:J1"/>
  </mergeCells>
  <pageMargins left="0.7" right="0.7" top="0.75" bottom="0.75" header="0.3" footer="0.3"/>
  <pageSetup paperSize="9" scale="81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4"/>
  <sheetViews>
    <sheetView workbookViewId="0">
      <selection activeCell="C7" sqref="C7"/>
    </sheetView>
  </sheetViews>
  <sheetFormatPr baseColWidth="10" defaultColWidth="11.42578125" defaultRowHeight="25.5" customHeight="1" x14ac:dyDescent="0.25"/>
  <cols>
    <col min="1" max="2" width="11.42578125" style="2"/>
    <col min="3" max="3" width="57.7109375" style="2" customWidth="1"/>
    <col min="4" max="16384" width="11.42578125" style="2"/>
  </cols>
  <sheetData>
    <row r="1" spans="1:10" ht="25.5" customHeight="1" x14ac:dyDescent="0.25">
      <c r="A1" s="12" t="s">
        <v>541</v>
      </c>
      <c r="B1" s="12"/>
      <c r="C1" s="12"/>
      <c r="D1" s="12"/>
      <c r="E1" s="12" t="s">
        <v>4</v>
      </c>
      <c r="F1" s="12"/>
      <c r="G1" s="12"/>
      <c r="H1" s="12"/>
      <c r="I1" s="12"/>
      <c r="J1" s="12"/>
    </row>
    <row r="2" spans="1:10" ht="25.5" customHeight="1" x14ac:dyDescent="0.25">
      <c r="A2" s="1" t="s">
        <v>1</v>
      </c>
      <c r="B2" s="1" t="s">
        <v>2</v>
      </c>
      <c r="C2" s="1" t="s">
        <v>3</v>
      </c>
      <c r="D2" s="1" t="s">
        <v>636</v>
      </c>
      <c r="E2" s="1" t="s">
        <v>8</v>
      </c>
      <c r="F2" s="1" t="s">
        <v>9</v>
      </c>
      <c r="G2" s="1" t="s">
        <v>10</v>
      </c>
      <c r="H2" s="1" t="s">
        <v>5</v>
      </c>
      <c r="I2" s="1" t="s">
        <v>6</v>
      </c>
      <c r="J2" s="4" t="s">
        <v>7</v>
      </c>
    </row>
    <row r="3" spans="1:10" ht="25.5" customHeight="1" x14ac:dyDescent="0.25">
      <c r="A3" s="3">
        <v>1</v>
      </c>
      <c r="B3" s="3" t="s">
        <v>619</v>
      </c>
      <c r="C3" s="3" t="str">
        <f>CONCATENATE(VLOOKUP(VALUE(B3),'Listing Players'!A:I,2,FALSE)," ",VLOOKUP(VALUE(B3),'Listing Players'!A:I,3,FALSE)," - ",VLOOKUP(VALUE(B3),'Listing Players'!A:I,4,FALSE)," - ",VLOOKUP(VALUE(B3),'Listing Players'!A:I,5,FALSE))</f>
        <v>TANG TEMPERANCE - Vl-B283 - B4</v>
      </c>
      <c r="D3" s="3" t="str">
        <f>VLOOKUP(VALUE(B3),'Listing Players'!A:I,8,FALSE)</f>
        <v>MIN2</v>
      </c>
      <c r="E3" s="3">
        <v>75</v>
      </c>
      <c r="F3" s="3">
        <v>75</v>
      </c>
      <c r="G3" s="3">
        <v>75</v>
      </c>
      <c r="H3" s="3">
        <v>0</v>
      </c>
      <c r="I3" s="3">
        <v>0</v>
      </c>
      <c r="J3" s="4">
        <f t="shared" ref="J3:J24" si="0">SUM(LARGE(E3:G3,1), LARGE(E3:G3,2),H3:I3)</f>
        <v>150</v>
      </c>
    </row>
    <row r="4" spans="1:10" ht="25.5" customHeight="1" x14ac:dyDescent="0.25">
      <c r="A4" s="3">
        <v>2</v>
      </c>
      <c r="B4" s="3" t="s">
        <v>620</v>
      </c>
      <c r="C4" s="3" t="str">
        <f>CONCATENATE(VLOOKUP(VALUE(B4),'Listing Players'!A:I,2,FALSE)," ",VLOOKUP(VALUE(B4),'Listing Players'!A:I,3,FALSE)," - ",VLOOKUP(VALUE(B4),'Listing Players'!A:I,4,FALSE)," - ",VLOOKUP(VALUE(B4),'Listing Players'!A:I,5,FALSE))</f>
        <v>RIFFLART AMANDINE - BBW179 - C2</v>
      </c>
      <c r="D4" s="3" t="str">
        <f>VLOOKUP(VALUE(B4),'Listing Players'!A:I,8,FALSE)</f>
        <v>MIN1</v>
      </c>
      <c r="E4" s="3">
        <v>70</v>
      </c>
      <c r="F4" s="3">
        <v>70</v>
      </c>
      <c r="G4" s="3">
        <v>50</v>
      </c>
      <c r="H4" s="3">
        <v>0</v>
      </c>
      <c r="I4" s="3">
        <v>0</v>
      </c>
      <c r="J4" s="4">
        <f t="shared" si="0"/>
        <v>140</v>
      </c>
    </row>
    <row r="5" spans="1:10" ht="25.5" customHeight="1" x14ac:dyDescent="0.25">
      <c r="A5" s="3">
        <v>3</v>
      </c>
      <c r="B5" s="3">
        <v>155132</v>
      </c>
      <c r="C5" s="3" t="str">
        <f>CONCATENATE(VLOOKUP(VALUE(B5),'Listing Players'!A:I,2,FALSE)," ",VLOOKUP(VALUE(B5),'Listing Players'!A:I,3,FALSE)," - ",VLOOKUP(VALUE(B5),'Listing Players'!A:I,4,FALSE)," - ",VLOOKUP(VALUE(B5),'Listing Players'!A:I,5,FALSE))</f>
        <v>WACHEUL ROSIE - H399 - C6</v>
      </c>
      <c r="D5" s="3" t="str">
        <f>VLOOKUP(VALUE(B5),'Listing Players'!A:I,8,FALSE)</f>
        <v>MIN2</v>
      </c>
      <c r="E5" s="3">
        <v>0</v>
      </c>
      <c r="F5" s="3">
        <v>50</v>
      </c>
      <c r="G5" s="3">
        <v>70</v>
      </c>
      <c r="H5" s="3">
        <v>0</v>
      </c>
      <c r="I5" s="3">
        <v>0</v>
      </c>
      <c r="J5" s="4">
        <f t="shared" si="0"/>
        <v>120</v>
      </c>
    </row>
    <row r="6" spans="1:10" ht="25.5" customHeight="1" x14ac:dyDescent="0.25">
      <c r="A6" s="3">
        <v>4</v>
      </c>
      <c r="B6" s="3" t="s">
        <v>622</v>
      </c>
      <c r="C6" s="3" t="str">
        <f>CONCATENATE(VLOOKUP(VALUE(B6),'Listing Players'!A:I,2,FALSE)," ",VLOOKUP(VALUE(B6),'Listing Players'!A:I,3,FALSE)," - ",VLOOKUP(VALUE(B6),'Listing Players'!A:I,4,FALSE)," - ",VLOOKUP(VALUE(B6),'Listing Players'!A:I,5,FALSE))</f>
        <v>GOETHALS LORE - WVL109 - D0</v>
      </c>
      <c r="D6" s="3" t="str">
        <f>VLOOKUP(VALUE(B6),'Listing Players'!A:I,8,FALSE)</f>
        <v>MIN1</v>
      </c>
      <c r="E6" s="3">
        <v>60</v>
      </c>
      <c r="F6" s="3">
        <v>60</v>
      </c>
      <c r="G6" s="3">
        <v>0</v>
      </c>
      <c r="H6" s="3">
        <v>0</v>
      </c>
      <c r="I6" s="3">
        <v>0</v>
      </c>
      <c r="J6" s="4">
        <f t="shared" si="0"/>
        <v>120</v>
      </c>
    </row>
    <row r="7" spans="1:10" ht="25.5" customHeight="1" x14ac:dyDescent="0.25">
      <c r="A7" s="3">
        <v>5</v>
      </c>
      <c r="B7" s="3" t="s">
        <v>629</v>
      </c>
      <c r="C7" s="3" t="str">
        <f>CONCATENATE(VLOOKUP(VALUE(B7),'Listing Players'!A:I,2,FALSE)," ",VLOOKUP(VALUE(B7),'Listing Players'!A:I,3,FALSE)," - ",VLOOKUP(VALUE(B7),'Listing Players'!A:I,4,FALSE)," - ",VLOOKUP(VALUE(B7),'Listing Players'!A:I,5,FALSE))</f>
        <v>DANTINNE LILOU - H430 - C2</v>
      </c>
      <c r="D7" s="3" t="str">
        <f>VLOOKUP(VALUE(B7),'Listing Players'!A:I,8,FALSE)</f>
        <v>MIN2</v>
      </c>
      <c r="E7" s="3">
        <v>50</v>
      </c>
      <c r="F7" s="3">
        <v>55</v>
      </c>
      <c r="G7" s="3">
        <v>60</v>
      </c>
      <c r="H7" s="3">
        <v>0</v>
      </c>
      <c r="I7" s="3">
        <v>0</v>
      </c>
      <c r="J7" s="4">
        <f t="shared" si="0"/>
        <v>115</v>
      </c>
    </row>
    <row r="8" spans="1:10" ht="25.5" customHeight="1" x14ac:dyDescent="0.25">
      <c r="A8" s="3">
        <v>6</v>
      </c>
      <c r="B8" s="3" t="s">
        <v>632</v>
      </c>
      <c r="C8" s="3" t="str">
        <f>CONCATENATE(VLOOKUP(VALUE(B8),'Listing Players'!A:I,2,FALSE)," ",VLOOKUP(VALUE(B8),'Listing Players'!A:I,3,FALSE)," - ",VLOOKUP(VALUE(B8),'Listing Players'!A:I,4,FALSE)," - ",VLOOKUP(VALUE(B8),'Listing Players'!A:I,5,FALSE))</f>
        <v>DECLOUX CHLOE - N104 - C4</v>
      </c>
      <c r="D8" s="3" t="str">
        <f>VLOOKUP(VALUE(B8),'Listing Players'!A:I,8,FALSE)</f>
        <v>MIN1</v>
      </c>
      <c r="E8" s="3">
        <v>45</v>
      </c>
      <c r="F8" s="3">
        <v>65</v>
      </c>
      <c r="G8" s="3">
        <v>45</v>
      </c>
      <c r="H8" s="3">
        <v>0</v>
      </c>
      <c r="I8" s="3">
        <v>0</v>
      </c>
      <c r="J8" s="4">
        <f t="shared" si="0"/>
        <v>110</v>
      </c>
    </row>
    <row r="9" spans="1:10" ht="25.5" customHeight="1" x14ac:dyDescent="0.25">
      <c r="A9" s="3">
        <v>7</v>
      </c>
      <c r="B9" s="3" t="s">
        <v>623</v>
      </c>
      <c r="C9" s="3" t="str">
        <f>CONCATENATE(VLOOKUP(VALUE(B9),'Listing Players'!A:I,2,FALSE)," ",VLOOKUP(VALUE(B9),'Listing Players'!A:I,3,FALSE)," - ",VLOOKUP(VALUE(B9),'Listing Players'!A:I,4,FALSE)," - ",VLOOKUP(VALUE(B9),'Listing Players'!A:I,5,FALSE))</f>
        <v>RIFFLART CHARLOTTE - BBW179 - C2</v>
      </c>
      <c r="D9" s="3" t="str">
        <f>VLOOKUP(VALUE(B9),'Listing Players'!A:I,8,FALSE)</f>
        <v>MIN2</v>
      </c>
      <c r="E9" s="3">
        <v>55</v>
      </c>
      <c r="F9" s="3">
        <v>45</v>
      </c>
      <c r="G9" s="3">
        <v>55</v>
      </c>
      <c r="H9" s="3">
        <v>0</v>
      </c>
      <c r="I9" s="3">
        <v>0</v>
      </c>
      <c r="J9" s="4">
        <f t="shared" si="0"/>
        <v>110</v>
      </c>
    </row>
    <row r="10" spans="1:10" ht="25.5" customHeight="1" x14ac:dyDescent="0.25">
      <c r="A10" s="3">
        <v>8</v>
      </c>
      <c r="B10" s="3" t="s">
        <v>621</v>
      </c>
      <c r="C10" s="3" t="str">
        <f>CONCATENATE(VLOOKUP(VALUE(B10),'Listing Players'!A:I,2,FALSE)," ",VLOOKUP(VALUE(B10),'Listing Players'!A:I,3,FALSE)," - ",VLOOKUP(VALUE(B10),'Listing Players'!A:I,4,FALSE)," - ",VLOOKUP(VALUE(B10),'Listing Players'!A:I,5,FALSE))</f>
        <v>VERMANDEL ELLA - WVL134 - C2</v>
      </c>
      <c r="D10" s="3" t="str">
        <f>VLOOKUP(VALUE(B10),'Listing Players'!A:I,8,FALSE)</f>
        <v>MIN1</v>
      </c>
      <c r="E10" s="3">
        <v>65</v>
      </c>
      <c r="F10" s="3">
        <v>0</v>
      </c>
      <c r="G10" s="3">
        <v>40</v>
      </c>
      <c r="H10" s="3">
        <v>0</v>
      </c>
      <c r="I10" s="3">
        <v>0</v>
      </c>
      <c r="J10" s="4">
        <f t="shared" si="0"/>
        <v>105</v>
      </c>
    </row>
    <row r="11" spans="1:10" ht="25.5" customHeight="1" x14ac:dyDescent="0.25">
      <c r="A11" s="3">
        <v>9</v>
      </c>
      <c r="B11" s="3">
        <v>526965</v>
      </c>
      <c r="C11" s="3" t="str">
        <f>CONCATENATE(VLOOKUP(VALUE(B11),'Listing Players'!A:I,2,FALSE)," ",VLOOKUP(VALUE(B11),'Listing Players'!A:I,3,FALSE)," - ",VLOOKUP(VALUE(B11),'Listing Players'!A:I,4,FALSE)," - ",VLOOKUP(VALUE(B11),'Listing Players'!A:I,5,FALSE))</f>
        <v>CHAPODZE MARIE - OVL032 - D0</v>
      </c>
      <c r="D11" s="3" t="str">
        <f>VLOOKUP(VALUE(B11),'Listing Players'!A:I,8,FALSE)</f>
        <v>MIN1</v>
      </c>
      <c r="E11" s="3">
        <v>0</v>
      </c>
      <c r="F11" s="3">
        <v>40</v>
      </c>
      <c r="G11" s="3">
        <v>65</v>
      </c>
      <c r="H11" s="3">
        <v>0</v>
      </c>
      <c r="I11" s="3">
        <v>0</v>
      </c>
      <c r="J11" s="4">
        <f t="shared" si="0"/>
        <v>105</v>
      </c>
    </row>
    <row r="12" spans="1:10" ht="25.5" customHeight="1" x14ac:dyDescent="0.25">
      <c r="A12" s="3">
        <v>10</v>
      </c>
      <c r="B12" s="3">
        <v>528953</v>
      </c>
      <c r="C12" s="3" t="str">
        <f>CONCATENATE(VLOOKUP(VALUE(B12),'Listing Players'!A:I,2,FALSE)," ",VLOOKUP(VALUE(B12),'Listing Players'!A:I,3,FALSE)," - ",VLOOKUP(VALUE(B12),'Listing Players'!A:I,4,FALSE)," - ",VLOOKUP(VALUE(B12),'Listing Players'!A:I,5,FALSE))</f>
        <v>PETERS LOTTE - LK007 - D4</v>
      </c>
      <c r="D12" s="3" t="str">
        <f>VLOOKUP(VALUE(B12),'Listing Players'!A:I,8,FALSE)</f>
        <v>MIN2</v>
      </c>
      <c r="E12" s="3">
        <v>0</v>
      </c>
      <c r="F12" s="3">
        <v>35</v>
      </c>
      <c r="G12" s="3">
        <v>30</v>
      </c>
      <c r="H12" s="3">
        <v>0</v>
      </c>
      <c r="I12" s="3">
        <v>0</v>
      </c>
      <c r="J12" s="4">
        <f t="shared" si="0"/>
        <v>65</v>
      </c>
    </row>
    <row r="13" spans="1:10" ht="25.5" customHeight="1" x14ac:dyDescent="0.25">
      <c r="A13" s="3">
        <v>11</v>
      </c>
      <c r="B13" s="3">
        <v>530517</v>
      </c>
      <c r="C13" s="3" t="str">
        <f>CONCATENATE(VLOOKUP(VALUE(B13),'Listing Players'!A:I,2,FALSE)," ",VLOOKUP(VALUE(B13),'Listing Players'!A:I,3,FALSE)," - ",VLOOKUP(VALUE(B13),'Listing Players'!A:I,4,FALSE)," - ",VLOOKUP(VALUE(B13),'Listing Players'!A:I,5,FALSE))</f>
        <v>DE LEY LAURE - A136 - D4</v>
      </c>
      <c r="D13" s="3" t="str">
        <f>VLOOKUP(VALUE(B13),'Listing Players'!A:I,8,FALSE)</f>
        <v>MIN1</v>
      </c>
      <c r="E13" s="3">
        <v>0</v>
      </c>
      <c r="F13" s="3">
        <v>25</v>
      </c>
      <c r="G13" s="3">
        <v>35</v>
      </c>
      <c r="H13" s="3">
        <v>0</v>
      </c>
      <c r="I13" s="3">
        <v>0</v>
      </c>
      <c r="J13" s="4">
        <f t="shared" si="0"/>
        <v>60</v>
      </c>
    </row>
    <row r="14" spans="1:10" ht="25.5" customHeight="1" x14ac:dyDescent="0.25">
      <c r="A14" s="3">
        <v>12</v>
      </c>
      <c r="B14" s="3">
        <v>166460</v>
      </c>
      <c r="C14" s="3" t="str">
        <f>CONCATENATE(VLOOKUP(VALUE(B14),'Listing Players'!A:I,2,FALSE)," ",VLOOKUP(VALUE(B14),'Listing Players'!A:I,3,FALSE)," - ",VLOOKUP(VALUE(B14),'Listing Players'!A:I,4,FALSE)," - ",VLOOKUP(VALUE(B14),'Listing Players'!A:I,5,FALSE))</f>
        <v>GUISSARD LILA - L119 - D0</v>
      </c>
      <c r="D14" s="3" t="str">
        <f>VLOOKUP(VALUE(B14),'Listing Players'!A:I,8,FALSE)</f>
        <v>MIN1</v>
      </c>
      <c r="E14" s="3">
        <v>0</v>
      </c>
      <c r="F14" s="3">
        <v>20</v>
      </c>
      <c r="G14" s="3">
        <v>18</v>
      </c>
      <c r="H14" s="3">
        <v>0</v>
      </c>
      <c r="I14" s="3">
        <v>0</v>
      </c>
      <c r="J14" s="4">
        <f t="shared" si="0"/>
        <v>38</v>
      </c>
    </row>
    <row r="15" spans="1:10" ht="25.5" customHeight="1" x14ac:dyDescent="0.25">
      <c r="A15" s="3">
        <v>13</v>
      </c>
      <c r="B15" s="3">
        <v>168680</v>
      </c>
      <c r="C15" s="3" t="str">
        <f>CONCATENATE(VLOOKUP(VALUE(B15),'Listing Players'!A:I,2,FALSE)," ",VLOOKUP(VALUE(B15),'Listing Players'!A:I,3,FALSE)," - ",VLOOKUP(VALUE(B15),'Listing Players'!A:I,4,FALSE)," - ",VLOOKUP(VALUE(B15),'Listing Players'!A:I,5,FALSE))</f>
        <v>ART LISE - BBW350 - D2</v>
      </c>
      <c r="D15" s="3" t="str">
        <f>VLOOKUP(VALUE(B15),'Listing Players'!A:I,8,FALSE)</f>
        <v>MIN2</v>
      </c>
      <c r="E15" s="3">
        <v>0</v>
      </c>
      <c r="F15" s="3">
        <v>14</v>
      </c>
      <c r="G15" s="3">
        <v>20</v>
      </c>
      <c r="H15" s="3">
        <v>0</v>
      </c>
      <c r="I15" s="3">
        <v>0</v>
      </c>
      <c r="J15" s="4">
        <f t="shared" si="0"/>
        <v>34</v>
      </c>
    </row>
    <row r="16" spans="1:10" ht="25.5" customHeight="1" x14ac:dyDescent="0.25">
      <c r="A16" s="3">
        <v>14</v>
      </c>
      <c r="B16" s="3">
        <v>163469</v>
      </c>
      <c r="C16" s="3" t="str">
        <f>CONCATENATE(VLOOKUP(VALUE(B16),'Listing Players'!A:I,2,FALSE)," ",VLOOKUP(VALUE(B16),'Listing Players'!A:I,3,FALSE)," - ",VLOOKUP(VALUE(B16),'Listing Players'!A:I,4,FALSE)," - ",VLOOKUP(VALUE(B16),'Listing Players'!A:I,5,FALSE))</f>
        <v>VOLVERT LOLA - Lx034 - D0</v>
      </c>
      <c r="D16" s="3" t="str">
        <f>VLOOKUP(VALUE(B16),'Listing Players'!A:I,8,FALSE)</f>
        <v>MIN2</v>
      </c>
      <c r="E16" s="3">
        <v>0</v>
      </c>
      <c r="F16" s="3">
        <v>18</v>
      </c>
      <c r="G16" s="3">
        <v>16</v>
      </c>
      <c r="H16" s="3">
        <v>0</v>
      </c>
      <c r="I16" s="3">
        <v>0</v>
      </c>
      <c r="J16" s="4">
        <f t="shared" si="0"/>
        <v>34</v>
      </c>
    </row>
    <row r="17" spans="1:10" ht="25.5" customHeight="1" x14ac:dyDescent="0.25">
      <c r="A17" s="3">
        <v>15</v>
      </c>
      <c r="B17" s="3">
        <v>526760</v>
      </c>
      <c r="C17" s="3" t="str">
        <f>CONCATENATE(VLOOKUP(VALUE(B17),'Listing Players'!A:I,2,FALSE)," ",VLOOKUP(VALUE(B17),'Listing Players'!A:I,3,FALSE)," - ",VLOOKUP(VALUE(B17),'Listing Players'!A:I,4,FALSE)," - ",VLOOKUP(VALUE(B17),'Listing Players'!A:I,5,FALSE))</f>
        <v>MOSSELMANS LINDE - OVL106 - D4</v>
      </c>
      <c r="D17" s="3" t="str">
        <f>VLOOKUP(VALUE(B17),'Listing Players'!A:I,8,FALSE)</f>
        <v>MIN1</v>
      </c>
      <c r="E17" s="3">
        <v>0</v>
      </c>
      <c r="F17" s="3">
        <v>30</v>
      </c>
      <c r="G17" s="3">
        <v>0</v>
      </c>
      <c r="H17" s="3">
        <v>0</v>
      </c>
      <c r="I17" s="3">
        <v>0</v>
      </c>
      <c r="J17" s="4">
        <f t="shared" si="0"/>
        <v>30</v>
      </c>
    </row>
    <row r="18" spans="1:10" ht="25.5" customHeight="1" x14ac:dyDescent="0.25">
      <c r="A18" s="3">
        <v>16</v>
      </c>
      <c r="B18" s="3">
        <v>171383</v>
      </c>
      <c r="C18" s="3" t="str">
        <f>CONCATENATE(VLOOKUP(VALUE(B18),'Listing Players'!A:I,2,FALSE)," ",VLOOKUP(VALUE(B18),'Listing Players'!A:I,3,FALSE)," - ",VLOOKUP(VALUE(B18),'Listing Players'!A:I,4,FALSE)," - ",VLOOKUP(VALUE(B18),'Listing Players'!A:I,5,FALSE))</f>
        <v>RADERMACKER LOLA - L351 - D2</v>
      </c>
      <c r="D18" s="3" t="str">
        <f>VLOOKUP(VALUE(B18),'Listing Players'!A:I,8,FALSE)</f>
        <v>MIN2</v>
      </c>
      <c r="E18" s="3">
        <v>0</v>
      </c>
      <c r="F18" s="3">
        <v>0</v>
      </c>
      <c r="G18" s="3">
        <v>25</v>
      </c>
      <c r="H18" s="3">
        <v>0</v>
      </c>
      <c r="I18" s="3">
        <v>0</v>
      </c>
      <c r="J18" s="4">
        <f t="shared" si="0"/>
        <v>25</v>
      </c>
    </row>
    <row r="19" spans="1:10" ht="25.5" customHeight="1" x14ac:dyDescent="0.25">
      <c r="A19" s="3">
        <v>17</v>
      </c>
      <c r="B19" s="3">
        <v>166613</v>
      </c>
      <c r="C19" s="3" t="str">
        <f>CONCATENATE(VLOOKUP(VALUE(B19),'Listing Players'!A:I,2,FALSE)," ",VLOOKUP(VALUE(B19),'Listing Players'!A:I,3,FALSE)," - ",VLOOKUP(VALUE(B19),'Listing Players'!A:I,4,FALSE)," - ",VLOOKUP(VALUE(B19),'Listing Players'!A:I,5,FALSE))</f>
        <v>KESSELS AXELLE - L284 - D6</v>
      </c>
      <c r="D19" s="3" t="str">
        <f>VLOOKUP(VALUE(B19),'Listing Players'!A:I,8,FALSE)</f>
        <v>MIN1</v>
      </c>
      <c r="E19" s="3">
        <v>0</v>
      </c>
      <c r="F19" s="3">
        <v>16</v>
      </c>
      <c r="G19" s="3">
        <v>8</v>
      </c>
      <c r="H19" s="3">
        <v>0</v>
      </c>
      <c r="I19" s="3">
        <v>0</v>
      </c>
      <c r="J19" s="4">
        <f t="shared" si="0"/>
        <v>24</v>
      </c>
    </row>
    <row r="20" spans="1:10" ht="25.5" customHeight="1" x14ac:dyDescent="0.25">
      <c r="A20" s="3">
        <v>18</v>
      </c>
      <c r="B20" s="3">
        <v>171545</v>
      </c>
      <c r="C20" s="3" t="str">
        <f>CONCATENATE(VLOOKUP(VALUE(B20),'Listing Players'!A:I,2,FALSE)," ",VLOOKUP(VALUE(B20),'Listing Players'!A:I,3,FALSE)," - ",VLOOKUP(VALUE(B20),'Listing Players'!A:I,4,FALSE)," - ",VLOOKUP(VALUE(B20),'Listing Players'!A:I,5,FALSE))</f>
        <v>BILLEMONT MARGAUX - H254 - D6</v>
      </c>
      <c r="D20" s="3" t="str">
        <f>VLOOKUP(VALUE(B20),'Listing Players'!A:I,8,FALSE)</f>
        <v>MIN1</v>
      </c>
      <c r="E20" s="3">
        <v>0</v>
      </c>
      <c r="F20" s="3">
        <v>12</v>
      </c>
      <c r="G20" s="3">
        <v>10</v>
      </c>
      <c r="H20" s="3">
        <v>0</v>
      </c>
      <c r="I20" s="3">
        <v>0</v>
      </c>
      <c r="J20" s="4">
        <f t="shared" si="0"/>
        <v>22</v>
      </c>
    </row>
    <row r="21" spans="1:10" ht="25.5" customHeight="1" x14ac:dyDescent="0.25">
      <c r="A21" s="3">
        <v>19</v>
      </c>
      <c r="B21" s="3">
        <v>169195</v>
      </c>
      <c r="C21" s="3" t="str">
        <f>CONCATENATE(VLOOKUP(VALUE(B21),'Listing Players'!A:I,2,FALSE)," ",VLOOKUP(VALUE(B21),'Listing Players'!A:I,3,FALSE)," - ",VLOOKUP(VALUE(B21),'Listing Players'!A:I,4,FALSE)," - ",VLOOKUP(VALUE(B21),'Listing Players'!A:I,5,FALSE))</f>
        <v>PIETTE ALICE - N051 - D4</v>
      </c>
      <c r="D21" s="3" t="str">
        <f>VLOOKUP(VALUE(B21),'Listing Players'!A:I,8,FALSE)</f>
        <v>MIN1</v>
      </c>
      <c r="E21" s="3">
        <v>0</v>
      </c>
      <c r="F21" s="3">
        <v>8</v>
      </c>
      <c r="G21" s="3">
        <v>12</v>
      </c>
      <c r="H21" s="3">
        <v>0</v>
      </c>
      <c r="I21" s="3">
        <v>0</v>
      </c>
      <c r="J21" s="4">
        <f t="shared" si="0"/>
        <v>20</v>
      </c>
    </row>
    <row r="22" spans="1:10" ht="25.5" customHeight="1" x14ac:dyDescent="0.25">
      <c r="A22" s="3">
        <v>20</v>
      </c>
      <c r="B22" s="3">
        <v>523658</v>
      </c>
      <c r="C22" s="3" t="str">
        <f>CONCATENATE(VLOOKUP(VALUE(B22),'Listing Players'!A:I,2,FALSE)," ",VLOOKUP(VALUE(B22),'Listing Players'!A:I,3,FALSE)," - ",VLOOKUP(VALUE(B22),'Listing Players'!A:I,4,FALSE)," - ",VLOOKUP(VALUE(B22),'Listing Players'!A:I,5,FALSE))</f>
        <v>CORNELIS HANNE - OVL106 - D2</v>
      </c>
      <c r="D22" s="3" t="str">
        <f>VLOOKUP(VALUE(B22),'Listing Players'!A:I,8,FALSE)</f>
        <v>MIN1</v>
      </c>
      <c r="E22" s="3">
        <v>0</v>
      </c>
      <c r="F22" s="3">
        <v>0</v>
      </c>
      <c r="G22" s="3">
        <v>14</v>
      </c>
      <c r="H22" s="3">
        <v>0</v>
      </c>
      <c r="I22" s="3">
        <v>0</v>
      </c>
      <c r="J22" s="4">
        <f t="shared" si="0"/>
        <v>14</v>
      </c>
    </row>
    <row r="23" spans="1:10" ht="25.5" customHeight="1" x14ac:dyDescent="0.25">
      <c r="A23" s="3">
        <v>21</v>
      </c>
      <c r="B23" s="3">
        <v>166867</v>
      </c>
      <c r="C23" s="3" t="str">
        <f>CONCATENATE(VLOOKUP(VALUE(B23),'Listing Players'!A:I,2,FALSE)," ",VLOOKUP(VALUE(B23),'Listing Players'!A:I,3,FALSE)," - ",VLOOKUP(VALUE(B23),'Listing Players'!A:I,4,FALSE)," - ",VLOOKUP(VALUE(B23),'Listing Players'!A:I,5,FALSE))</f>
        <v>KOTTGEN MARYSE - BBW289 - D2</v>
      </c>
      <c r="D23" s="3" t="str">
        <f>VLOOKUP(VALUE(B23),'Listing Players'!A:I,8,FALSE)</f>
        <v>MIN2</v>
      </c>
      <c r="E23" s="3">
        <v>0</v>
      </c>
      <c r="F23" s="3">
        <v>10</v>
      </c>
      <c r="G23" s="3">
        <v>0</v>
      </c>
      <c r="H23" s="3">
        <v>0</v>
      </c>
      <c r="I23" s="3">
        <v>0</v>
      </c>
      <c r="J23" s="4">
        <f t="shared" si="0"/>
        <v>10</v>
      </c>
    </row>
    <row r="24" spans="1:10" ht="25.5" customHeight="1" x14ac:dyDescent="0.25">
      <c r="A24" s="3">
        <v>22</v>
      </c>
      <c r="B24" s="3">
        <v>526108</v>
      </c>
      <c r="C24" s="3" t="str">
        <f>CONCATENATE(VLOOKUP(VALUE(B24),'Listing Players'!A:I,2,FALSE)," ",VLOOKUP(VALUE(B24),'Listing Players'!A:I,3,FALSE)," - ",VLOOKUP(VALUE(B24),'Listing Players'!A:I,4,FALSE)," - ",VLOOKUP(VALUE(B24),'Listing Players'!A:I,5,FALSE))</f>
        <v>PUTZEYS NORE - LK103 - D4</v>
      </c>
      <c r="D24" s="3" t="str">
        <f>VLOOKUP(VALUE(B24),'Listing Players'!A:I,8,FALSE)</f>
        <v>MIN2</v>
      </c>
      <c r="E24" s="3">
        <v>0</v>
      </c>
      <c r="F24" s="3">
        <v>6</v>
      </c>
      <c r="G24" s="3">
        <v>0</v>
      </c>
      <c r="H24" s="3">
        <v>0</v>
      </c>
      <c r="I24" s="3">
        <v>0</v>
      </c>
      <c r="J24" s="4">
        <f t="shared" si="0"/>
        <v>6</v>
      </c>
    </row>
  </sheetData>
  <autoFilter ref="A2:J22">
    <sortState ref="A3:J24">
      <sortCondition ref="A2:A22"/>
    </sortState>
  </autoFilter>
  <mergeCells count="2">
    <mergeCell ref="A1:D1"/>
    <mergeCell ref="E1:J1"/>
  </mergeCells>
  <pageMargins left="0.7" right="0.7" top="0.75" bottom="0.75" header="0.3" footer="0.3"/>
  <pageSetup paperSize="9" scale="81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4"/>
  <sheetViews>
    <sheetView workbookViewId="0">
      <selection activeCell="H13" sqref="H13"/>
    </sheetView>
  </sheetViews>
  <sheetFormatPr baseColWidth="10" defaultColWidth="11.42578125" defaultRowHeight="25.5" customHeight="1" x14ac:dyDescent="0.25"/>
  <cols>
    <col min="1" max="2" width="11.42578125" style="2"/>
    <col min="3" max="3" width="57.7109375" style="2" customWidth="1"/>
    <col min="4" max="16384" width="11.42578125" style="2"/>
  </cols>
  <sheetData>
    <row r="1" spans="1:10" ht="25.5" customHeight="1" x14ac:dyDescent="0.25">
      <c r="A1" s="12" t="s">
        <v>542</v>
      </c>
      <c r="B1" s="12"/>
      <c r="C1" s="12"/>
      <c r="D1" s="12"/>
      <c r="E1" s="12" t="s">
        <v>4</v>
      </c>
      <c r="F1" s="12"/>
      <c r="G1" s="12"/>
      <c r="H1" s="12"/>
      <c r="I1" s="12"/>
      <c r="J1" s="12"/>
    </row>
    <row r="2" spans="1:10" ht="25.5" customHeight="1" x14ac:dyDescent="0.25">
      <c r="A2" s="1" t="s">
        <v>1</v>
      </c>
      <c r="B2" s="1" t="s">
        <v>2</v>
      </c>
      <c r="C2" s="1" t="s">
        <v>3</v>
      </c>
      <c r="D2" s="1" t="s">
        <v>636</v>
      </c>
      <c r="E2" s="1" t="s">
        <v>8</v>
      </c>
      <c r="F2" s="1" t="s">
        <v>9</v>
      </c>
      <c r="G2" s="1" t="s">
        <v>10</v>
      </c>
      <c r="H2" s="1" t="s">
        <v>5</v>
      </c>
      <c r="I2" s="1" t="s">
        <v>6</v>
      </c>
      <c r="J2" s="4" t="s">
        <v>7</v>
      </c>
    </row>
    <row r="3" spans="1:10" ht="25.5" customHeight="1" x14ac:dyDescent="0.25">
      <c r="A3" s="3">
        <v>1</v>
      </c>
      <c r="B3" s="3">
        <v>162751</v>
      </c>
      <c r="C3" s="3" t="str">
        <f>CONCATENATE(VLOOKUP(VALUE(B3),'Listing Players'!A:I,2,FALSE)," ",VLOOKUP(VALUE(B3),'Listing Players'!A:I,3,FALSE)," - ",VLOOKUP(VALUE(B3),'Listing Players'!A:I,4,FALSE)," - ",VLOOKUP(VALUE(B3),'Listing Players'!A:I,5,FALSE))</f>
        <v>HOUSIAUX CAPUCINE - N052 - D0</v>
      </c>
      <c r="D3" s="3" t="str">
        <f>VLOOKUP(VALUE(B3),'Listing Players'!A:I,8,FALSE)</f>
        <v>PMIN2</v>
      </c>
      <c r="E3" s="3">
        <v>0</v>
      </c>
      <c r="F3" s="3">
        <v>75</v>
      </c>
      <c r="G3" s="3">
        <v>70</v>
      </c>
      <c r="H3" s="3">
        <v>0</v>
      </c>
      <c r="I3" s="3">
        <v>0</v>
      </c>
      <c r="J3" s="4">
        <f t="shared" ref="J3:J14" si="0">SUM(LARGE(E3:G3,1), LARGE(E3:G3,2),H3:I3)</f>
        <v>145</v>
      </c>
    </row>
    <row r="4" spans="1:10" ht="25.5" customHeight="1" x14ac:dyDescent="0.25">
      <c r="A4" s="3">
        <v>2</v>
      </c>
      <c r="B4" s="3">
        <v>171936</v>
      </c>
      <c r="C4" s="3" t="str">
        <f>CONCATENATE(VLOOKUP(B4,'Listing Players'!A:I,2,FALSE)," ",VLOOKUP(B4,'Listing Players'!A:I,3,FALSE)," - ",VLOOKUP(B4,'Listing Players'!A:I,4,FALSE)," - ",VLOOKUP(B4,'Listing Players'!A:I,5,FALSE))</f>
        <v>SVREN AMINA - L264 - NC</v>
      </c>
      <c r="D4" s="3" t="str">
        <f>VLOOKUP(VALUE(B4),'Listing Players'!A:I,8,FALSE)</f>
        <v>PMIN1</v>
      </c>
      <c r="E4" s="3">
        <v>0</v>
      </c>
      <c r="F4" s="3">
        <v>60</v>
      </c>
      <c r="G4" s="3">
        <v>75</v>
      </c>
      <c r="H4" s="3">
        <v>0</v>
      </c>
      <c r="I4" s="3">
        <v>0</v>
      </c>
      <c r="J4" s="4">
        <f t="shared" si="0"/>
        <v>135</v>
      </c>
    </row>
    <row r="5" spans="1:10" ht="25.5" customHeight="1" x14ac:dyDescent="0.25">
      <c r="A5" s="3">
        <v>3</v>
      </c>
      <c r="B5" s="3">
        <v>531140</v>
      </c>
      <c r="C5" s="3" t="str">
        <f>CONCATENATE(VLOOKUP(B5,'Listing Players'!A:I,2,FALSE)," ",VLOOKUP(B5,'Listing Players'!A:I,3,FALSE)," - ",VLOOKUP(B5,'Listing Players'!A:I,4,FALSE)," - ",VLOOKUP(B5,'Listing Players'!A:I,5,FALSE))</f>
        <v>LAMBRECHTS JANNE - LK103 - D6</v>
      </c>
      <c r="D5" s="3" t="str">
        <f>VLOOKUP(VALUE(B5),'Listing Players'!A:I,8,FALSE)</f>
        <v>PMIN2</v>
      </c>
      <c r="E5" s="3">
        <v>0</v>
      </c>
      <c r="F5" s="3">
        <v>70</v>
      </c>
      <c r="G5" s="3">
        <v>60</v>
      </c>
      <c r="H5" s="3">
        <v>0</v>
      </c>
      <c r="I5" s="3">
        <v>0</v>
      </c>
      <c r="J5" s="4">
        <f t="shared" si="0"/>
        <v>130</v>
      </c>
    </row>
    <row r="6" spans="1:10" ht="25.5" customHeight="1" x14ac:dyDescent="0.25">
      <c r="A6" s="3">
        <v>4</v>
      </c>
      <c r="B6" s="3">
        <v>169264</v>
      </c>
      <c r="C6" s="3" t="str">
        <f>CONCATENATE(VLOOKUP(B6,'Listing Players'!A:I,2,FALSE)," ",VLOOKUP(B6,'Listing Players'!A:I,3,FALSE)," - ",VLOOKUP(B6,'Listing Players'!A:I,4,FALSE)," - ",VLOOKUP(B6,'Listing Players'!A:I,5,FALSE))</f>
        <v>CORYN LINA - N076 - D4</v>
      </c>
      <c r="D6" s="3" t="str">
        <f>VLOOKUP(VALUE(B6),'Listing Players'!A:I,8,FALSE)</f>
        <v>PMIN2</v>
      </c>
      <c r="E6" s="3">
        <v>0</v>
      </c>
      <c r="F6" s="3">
        <v>65</v>
      </c>
      <c r="G6" s="3">
        <v>65</v>
      </c>
      <c r="H6" s="3">
        <v>0</v>
      </c>
      <c r="I6" s="3">
        <v>0</v>
      </c>
      <c r="J6" s="4">
        <f t="shared" si="0"/>
        <v>130</v>
      </c>
    </row>
    <row r="7" spans="1:10" ht="25.5" customHeight="1" x14ac:dyDescent="0.25">
      <c r="A7" s="3">
        <v>5</v>
      </c>
      <c r="B7" s="3">
        <v>169279</v>
      </c>
      <c r="C7" s="3" t="str">
        <f>CONCATENATE(VLOOKUP(B7,'Listing Players'!A:I,2,FALSE)," ",VLOOKUP(B7,'Listing Players'!A:I,3,FALSE)," - ",VLOOKUP(B7,'Listing Players'!A:I,4,FALSE)," - ",VLOOKUP(B7,'Listing Players'!A:I,5,FALSE))</f>
        <v>RIFFLART TESSA - BBW179 - D4</v>
      </c>
      <c r="D7" s="3" t="str">
        <f>VLOOKUP(VALUE(B7),'Listing Players'!A:I,8,FALSE)</f>
        <v>PMIN1</v>
      </c>
      <c r="E7" s="3">
        <v>0</v>
      </c>
      <c r="F7" s="3">
        <v>55</v>
      </c>
      <c r="G7" s="3">
        <v>50</v>
      </c>
      <c r="H7" s="3">
        <v>0</v>
      </c>
      <c r="I7" s="3">
        <v>0</v>
      </c>
      <c r="J7" s="4">
        <f t="shared" si="0"/>
        <v>105</v>
      </c>
    </row>
    <row r="8" spans="1:10" ht="25.5" customHeight="1" x14ac:dyDescent="0.25">
      <c r="A8" s="3">
        <v>6</v>
      </c>
      <c r="B8" s="3">
        <v>169739</v>
      </c>
      <c r="C8" s="3" t="str">
        <f>CONCATENATE(VLOOKUP(B8,'Listing Players'!A:I,2,FALSE)," ",VLOOKUP(B8,'Listing Players'!A:I,3,FALSE)," - ",VLOOKUP(B8,'Listing Players'!A:I,4,FALSE)," - ",VLOOKUP(B8,'Listing Players'!A:I,5,FALSE))</f>
        <v>PIDRE RIVERA NOELIA - BBW319 - D6</v>
      </c>
      <c r="D8" s="3" t="str">
        <f>VLOOKUP(VALUE(B8),'Listing Players'!A:I,8,FALSE)</f>
        <v>PMIN2</v>
      </c>
      <c r="E8" s="3">
        <v>0</v>
      </c>
      <c r="F8" s="3">
        <v>50</v>
      </c>
      <c r="G8" s="3">
        <v>40</v>
      </c>
      <c r="H8" s="3">
        <v>0</v>
      </c>
      <c r="I8" s="3">
        <v>0</v>
      </c>
      <c r="J8" s="4">
        <f t="shared" si="0"/>
        <v>90</v>
      </c>
    </row>
    <row r="9" spans="1:10" ht="25.5" customHeight="1" x14ac:dyDescent="0.25">
      <c r="A9" s="3">
        <v>7</v>
      </c>
      <c r="B9" s="3">
        <v>161080</v>
      </c>
      <c r="C9" s="3" t="str">
        <f>CONCATENATE(VLOOKUP(B9,'Listing Players'!A:I,2,FALSE)," ",VLOOKUP(B9,'Listing Players'!A:I,3,FALSE)," - ",VLOOKUP(B9,'Listing Players'!A:I,4,FALSE)," - ",VLOOKUP(B9,'Listing Players'!A:I,5,FALSE))</f>
        <v>LEGROS EVA - H004 - D6</v>
      </c>
      <c r="D9" s="3" t="str">
        <f>VLOOKUP(VALUE(B9),'Listing Players'!A:I,8,FALSE)</f>
        <v>PMIN1</v>
      </c>
      <c r="E9" s="3">
        <v>0</v>
      </c>
      <c r="F9" s="3">
        <v>25</v>
      </c>
      <c r="G9" s="3">
        <v>55</v>
      </c>
      <c r="H9" s="3">
        <v>0</v>
      </c>
      <c r="I9" s="3">
        <v>0</v>
      </c>
      <c r="J9" s="4">
        <f t="shared" si="0"/>
        <v>80</v>
      </c>
    </row>
    <row r="10" spans="1:10" ht="25.5" customHeight="1" x14ac:dyDescent="0.25">
      <c r="A10" s="3">
        <v>8</v>
      </c>
      <c r="B10" s="3">
        <v>168558</v>
      </c>
      <c r="C10" s="3" t="str">
        <f>CONCATENATE(VLOOKUP(B10,'Listing Players'!A:I,2,FALSE)," ",VLOOKUP(B10,'Listing Players'!A:I,3,FALSE)," - ",VLOOKUP(B10,'Listing Players'!A:I,4,FALSE)," - ",VLOOKUP(B10,'Listing Players'!A:I,5,FALSE))</f>
        <v>TONDEUR CRAEMERS LEA - H004 - D6</v>
      </c>
      <c r="D10" s="3" t="str">
        <f>VLOOKUP(VALUE(B10),'Listing Players'!A:I,8,FALSE)</f>
        <v>PMIN2</v>
      </c>
      <c r="E10" s="3">
        <v>0</v>
      </c>
      <c r="F10" s="3">
        <v>45</v>
      </c>
      <c r="G10" s="3">
        <v>35</v>
      </c>
      <c r="H10" s="3">
        <v>0</v>
      </c>
      <c r="I10" s="3">
        <v>0</v>
      </c>
      <c r="J10" s="4">
        <f t="shared" si="0"/>
        <v>80</v>
      </c>
    </row>
    <row r="11" spans="1:10" ht="25.5" customHeight="1" x14ac:dyDescent="0.25">
      <c r="A11" s="3">
        <v>9</v>
      </c>
      <c r="B11" s="3">
        <v>525178</v>
      </c>
      <c r="C11" s="3" t="str">
        <f>CONCATENATE(VLOOKUP(B11,'Listing Players'!A:I,2,FALSE)," ",VLOOKUP(B11,'Listing Players'!A:I,3,FALSE)," - ",VLOOKUP(B11,'Listing Players'!A:I,4,FALSE)," - ",VLOOKUP(B11,'Listing Players'!A:I,5,FALSE))</f>
        <v>BEERTS SANNE - Vl-B234 - D6</v>
      </c>
      <c r="D11" s="3" t="str">
        <f>VLOOKUP(VALUE(B11),'Listing Players'!A:I,8,FALSE)</f>
        <v>PMIN2</v>
      </c>
      <c r="E11" s="3">
        <v>0</v>
      </c>
      <c r="F11" s="3">
        <v>35</v>
      </c>
      <c r="G11" s="3">
        <v>45</v>
      </c>
      <c r="H11" s="3">
        <v>0</v>
      </c>
      <c r="I11" s="3">
        <v>0</v>
      </c>
      <c r="J11" s="4">
        <f t="shared" si="0"/>
        <v>80</v>
      </c>
    </row>
    <row r="12" spans="1:10" ht="25.5" customHeight="1" x14ac:dyDescent="0.25">
      <c r="A12" s="3">
        <v>10</v>
      </c>
      <c r="B12" s="3">
        <v>170600</v>
      </c>
      <c r="C12" s="3" t="str">
        <f>CONCATENATE(VLOOKUP(B12,'Listing Players'!A:I,2,FALSE)," ",VLOOKUP(B12,'Listing Players'!A:I,3,FALSE)," - ",VLOOKUP(B12,'Listing Players'!A:I,4,FALSE)," - ",VLOOKUP(B12,'Listing Players'!A:I,5,FALSE))</f>
        <v>SCHIPPEFILT LEANA - BBW319 - NC</v>
      </c>
      <c r="D12" s="3" t="str">
        <f>VLOOKUP(VALUE(B12),'Listing Players'!A:I,8,FALSE)</f>
        <v>POU</v>
      </c>
      <c r="E12" s="3">
        <v>0</v>
      </c>
      <c r="F12" s="3">
        <v>30</v>
      </c>
      <c r="G12" s="3">
        <v>25</v>
      </c>
      <c r="H12" s="3">
        <v>0</v>
      </c>
      <c r="I12" s="3">
        <v>0</v>
      </c>
      <c r="J12" s="4">
        <f t="shared" si="0"/>
        <v>55</v>
      </c>
    </row>
    <row r="13" spans="1:10" ht="25.5" customHeight="1" x14ac:dyDescent="0.25">
      <c r="A13" s="3">
        <v>11</v>
      </c>
      <c r="B13" s="3">
        <v>172161</v>
      </c>
      <c r="C13" s="3" t="str">
        <f>CONCATENATE(VLOOKUP(B13,'Listing Players'!A:I,2,FALSE)," ",VLOOKUP(B13,'Listing Players'!A:I,3,FALSE)," - ",VLOOKUP(B13,'Listing Players'!A:I,4,FALSE)," - ",VLOOKUP(B13,'Listing Players'!A:I,5,FALSE))</f>
        <v>PAUWELS EMMA - H254 - D6</v>
      </c>
      <c r="D13" s="3" t="str">
        <f>VLOOKUP(VALUE(B13),'Listing Players'!A:I,8,FALSE)</f>
        <v>PMIN2</v>
      </c>
      <c r="E13" s="3">
        <v>0</v>
      </c>
      <c r="F13" s="3">
        <v>40</v>
      </c>
      <c r="G13" s="3">
        <v>0</v>
      </c>
      <c r="H13" s="3">
        <v>0</v>
      </c>
      <c r="I13" s="3">
        <v>0</v>
      </c>
      <c r="J13" s="4">
        <f t="shared" si="0"/>
        <v>40</v>
      </c>
    </row>
    <row r="14" spans="1:10" ht="25.5" customHeight="1" x14ac:dyDescent="0.25">
      <c r="A14" s="3">
        <v>12</v>
      </c>
      <c r="B14" s="3">
        <v>164736</v>
      </c>
      <c r="C14" s="3" t="str">
        <f>CONCATENATE(VLOOKUP(B14,'Listing Players'!A:I,2,FALSE)," ",VLOOKUP(B14,'Listing Players'!A:I,3,FALSE)," - ",VLOOKUP(B14,'Listing Players'!A:I,4,FALSE)," - ",VLOOKUP(B14,'Listing Players'!A:I,5,FALSE))</f>
        <v>DECLOUX LISA - N104 - NC</v>
      </c>
      <c r="D14" s="3" t="str">
        <f>VLOOKUP(VALUE(B14),'Listing Players'!A:I,8,FALSE)</f>
        <v>POU</v>
      </c>
      <c r="E14" s="3">
        <v>0</v>
      </c>
      <c r="F14" s="3">
        <v>0</v>
      </c>
      <c r="G14" s="3">
        <v>30</v>
      </c>
      <c r="H14" s="3">
        <v>0</v>
      </c>
      <c r="I14" s="3">
        <v>0</v>
      </c>
      <c r="J14" s="4">
        <f t="shared" si="0"/>
        <v>30</v>
      </c>
    </row>
  </sheetData>
  <autoFilter ref="A2:J14">
    <sortState ref="A3:J14">
      <sortCondition ref="A2:A14"/>
    </sortState>
  </autoFilter>
  <mergeCells count="2">
    <mergeCell ref="A1:D1"/>
    <mergeCell ref="E1:J1"/>
  </mergeCells>
  <pageMargins left="0.7" right="0.7" top="0.75" bottom="0.75" header="0.3" footer="0.3"/>
  <pageSetup paperSize="9" scale="8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6"/>
  <sheetViews>
    <sheetView workbookViewId="0">
      <selection activeCell="C23" sqref="C23"/>
    </sheetView>
  </sheetViews>
  <sheetFormatPr baseColWidth="10" defaultColWidth="11.42578125" defaultRowHeight="25.5" customHeight="1" x14ac:dyDescent="0.25"/>
  <cols>
    <col min="1" max="2" width="11.42578125" style="2"/>
    <col min="3" max="3" width="57.7109375" style="2" customWidth="1"/>
    <col min="4" max="16384" width="11.42578125" style="2"/>
  </cols>
  <sheetData>
    <row r="1" spans="1:10" ht="25.5" customHeight="1" x14ac:dyDescent="0.25">
      <c r="A1" s="12" t="s">
        <v>0</v>
      </c>
      <c r="B1" s="12"/>
      <c r="C1" s="12"/>
      <c r="D1" s="12"/>
      <c r="E1" s="12" t="s">
        <v>4</v>
      </c>
      <c r="F1" s="12"/>
      <c r="G1" s="12"/>
      <c r="H1" s="12"/>
      <c r="I1" s="12"/>
      <c r="J1" s="12"/>
    </row>
    <row r="2" spans="1:10" ht="25.5" customHeight="1" x14ac:dyDescent="0.25">
      <c r="A2" s="1" t="s">
        <v>1</v>
      </c>
      <c r="B2" s="1" t="s">
        <v>2</v>
      </c>
      <c r="C2" s="1" t="s">
        <v>3</v>
      </c>
      <c r="D2" s="1" t="s">
        <v>636</v>
      </c>
      <c r="E2" s="1" t="s">
        <v>8</v>
      </c>
      <c r="F2" s="1" t="s">
        <v>9</v>
      </c>
      <c r="G2" s="1" t="s">
        <v>10</v>
      </c>
      <c r="H2" s="1" t="s">
        <v>5</v>
      </c>
      <c r="I2" s="1" t="s">
        <v>6</v>
      </c>
      <c r="J2" s="4" t="s">
        <v>7</v>
      </c>
    </row>
    <row r="3" spans="1:10" ht="25.5" customHeight="1" x14ac:dyDescent="0.25">
      <c r="A3" s="3">
        <v>1</v>
      </c>
      <c r="B3" s="7">
        <v>156772</v>
      </c>
      <c r="C3" s="3" t="str">
        <f>CONCATENATE(VLOOKUP(VALUE(B3),'Listing Players'!A:I,2,FALSE)," ",VLOOKUP(VALUE(B3),'Listing Players'!A:I,3,FALSE)," - ",VLOOKUP(VALUE(B3),'Listing Players'!A:I,4,FALSE)," - ",VLOOKUP(VALUE(B3),'Listing Players'!A:I,5,FALSE))</f>
        <v>DEGIVE MAXIME - N051 - B2</v>
      </c>
      <c r="D3" s="3" t="str">
        <f>VLOOKUP(VALUE(B3),'Listing Players'!A:I,8,FALSE)</f>
        <v>JUN1</v>
      </c>
      <c r="E3" s="3">
        <v>75</v>
      </c>
      <c r="F3" s="3">
        <v>65</v>
      </c>
      <c r="G3" s="3">
        <v>75</v>
      </c>
      <c r="H3" s="3">
        <v>0</v>
      </c>
      <c r="I3" s="3">
        <v>0</v>
      </c>
      <c r="J3" s="4">
        <f t="shared" ref="J3:J26" si="0">SUM(LARGE(E3:G3,1), LARGE(E3:G3,2),H3:I3)</f>
        <v>150</v>
      </c>
    </row>
    <row r="4" spans="1:10" ht="25.5" customHeight="1" x14ac:dyDescent="0.25">
      <c r="A4" s="3">
        <v>2</v>
      </c>
      <c r="B4" s="7" t="s">
        <v>548</v>
      </c>
      <c r="C4" s="3" t="str">
        <f>CONCATENATE(VLOOKUP(VALUE(B4),'Listing Players'!A:I,2,FALSE)," ",VLOOKUP(VALUE(B4),'Listing Players'!A:I,3,FALSE)," - ",VLOOKUP(VALUE(B4),'Listing Players'!A:I,4,FALSE)," - ",VLOOKUP(VALUE(B4),'Listing Players'!A:I,5,FALSE))</f>
        <v>GEVERS PER - BBW165 - B0</v>
      </c>
      <c r="D4" s="3" t="str">
        <f>VLOOKUP(VALUE(B4),'Listing Players'!A:I,8,FALSE)</f>
        <v>JUN3</v>
      </c>
      <c r="E4" s="3">
        <v>65</v>
      </c>
      <c r="F4" s="3">
        <v>75</v>
      </c>
      <c r="G4" s="3">
        <v>60</v>
      </c>
      <c r="H4" s="3">
        <v>0</v>
      </c>
      <c r="I4" s="3">
        <v>0</v>
      </c>
      <c r="J4" s="4">
        <f t="shared" si="0"/>
        <v>140</v>
      </c>
    </row>
    <row r="5" spans="1:10" ht="25.5" customHeight="1" x14ac:dyDescent="0.25">
      <c r="A5" s="3">
        <v>3</v>
      </c>
      <c r="B5" s="7" t="s">
        <v>547</v>
      </c>
      <c r="C5" s="3" t="str">
        <f>CONCATENATE(VLOOKUP(VALUE(B5),'Listing Players'!A:I,2,FALSE)," ",VLOOKUP(VALUE(B5),'Listing Players'!A:I,3,FALSE)," - ",VLOOKUP(VALUE(B5),'Listing Players'!A:I,4,FALSE)," - ",VLOOKUP(VALUE(B5),'Listing Players'!A:I,5,FALSE))</f>
        <v>JANSSENS CHARLES - H001 - B0</v>
      </c>
      <c r="D5" s="3" t="str">
        <f>VLOOKUP(VALUE(B5),'Listing Players'!A:I,8,FALSE)</f>
        <v>JUN2</v>
      </c>
      <c r="E5" s="3">
        <v>70</v>
      </c>
      <c r="F5" s="3">
        <v>70</v>
      </c>
      <c r="G5" s="3">
        <v>65</v>
      </c>
      <c r="H5" s="3">
        <v>0</v>
      </c>
      <c r="I5" s="3">
        <v>0</v>
      </c>
      <c r="J5" s="4">
        <f t="shared" si="0"/>
        <v>140</v>
      </c>
    </row>
    <row r="6" spans="1:10" ht="25.5" customHeight="1" x14ac:dyDescent="0.25">
      <c r="A6" s="3">
        <v>4</v>
      </c>
      <c r="B6" s="7" t="s">
        <v>552</v>
      </c>
      <c r="C6" s="3" t="str">
        <f>CONCATENATE(VLOOKUP(VALUE(B6),'Listing Players'!A:I,2,FALSE)," ",VLOOKUP(VALUE(B6),'Listing Players'!A:I,3,FALSE)," - ",VLOOKUP(VALUE(B6),'Listing Players'!A:I,4,FALSE)," - ",VLOOKUP(VALUE(B6),'Listing Players'!A:I,5,FALSE))</f>
        <v>COLSON THIBAUT - BBW165 - B2</v>
      </c>
      <c r="D6" s="3" t="str">
        <f>VLOOKUP(VALUE(B6),'Listing Players'!A:I,8,FALSE)</f>
        <v>JUN3</v>
      </c>
      <c r="E6" s="3">
        <v>45</v>
      </c>
      <c r="F6" s="3">
        <v>60</v>
      </c>
      <c r="G6" s="3">
        <v>70</v>
      </c>
      <c r="H6" s="3">
        <v>0</v>
      </c>
      <c r="I6" s="3">
        <v>0</v>
      </c>
      <c r="J6" s="4">
        <f t="shared" si="0"/>
        <v>130</v>
      </c>
    </row>
    <row r="7" spans="1:10" ht="25.5" customHeight="1" x14ac:dyDescent="0.25">
      <c r="A7" s="3">
        <v>5</v>
      </c>
      <c r="B7" s="7" t="s">
        <v>549</v>
      </c>
      <c r="C7" s="3" t="str">
        <f>CONCATENATE(VLOOKUP(VALUE(B7),'Listing Players'!A:I,2,FALSE)," ",VLOOKUP(VALUE(B7),'Listing Players'!A:I,3,FALSE)," - ",VLOOKUP(VALUE(B7),'Listing Players'!A:I,4,FALSE)," - ",VLOOKUP(VALUE(B7),'Listing Players'!A:I,5,FALSE))</f>
        <v>LUTSENKO VITJA - Vl-B283 - B2</v>
      </c>
      <c r="D7" s="3" t="str">
        <f>VLOOKUP(VALUE(B7),'Listing Players'!A:I,8,FALSE)</f>
        <v>JUN2</v>
      </c>
      <c r="E7" s="3">
        <v>60</v>
      </c>
      <c r="F7" s="3">
        <v>55</v>
      </c>
      <c r="G7" s="3">
        <v>0</v>
      </c>
      <c r="H7" s="3">
        <v>0</v>
      </c>
      <c r="I7" s="3">
        <v>0</v>
      </c>
      <c r="J7" s="4">
        <f t="shared" si="0"/>
        <v>115</v>
      </c>
    </row>
    <row r="8" spans="1:10" ht="25.5" customHeight="1" x14ac:dyDescent="0.25">
      <c r="A8" s="3">
        <v>6</v>
      </c>
      <c r="B8" s="7" t="s">
        <v>553</v>
      </c>
      <c r="C8" s="3" t="str">
        <f>CONCATENATE(VLOOKUP(VALUE(B8),'Listing Players'!A:I,2,FALSE)," ",VLOOKUP(VALUE(B8),'Listing Players'!A:I,3,FALSE)," - ",VLOOKUP(VALUE(B8),'Listing Players'!A:I,4,FALSE)," - ",VLOOKUP(VALUE(B8),'Listing Players'!A:I,5,FALSE))</f>
        <v>JASINSKI MANOE - H001 - B2</v>
      </c>
      <c r="D8" s="3" t="str">
        <f>VLOOKUP(VALUE(B8),'Listing Players'!A:I,8,FALSE)</f>
        <v>JUN1</v>
      </c>
      <c r="E8" s="3">
        <v>40</v>
      </c>
      <c r="F8" s="3">
        <v>50</v>
      </c>
      <c r="G8" s="3">
        <v>55</v>
      </c>
      <c r="H8" s="3">
        <v>0</v>
      </c>
      <c r="I8" s="3">
        <v>0</v>
      </c>
      <c r="J8" s="4">
        <f t="shared" si="0"/>
        <v>105</v>
      </c>
    </row>
    <row r="9" spans="1:10" ht="25.5" customHeight="1" x14ac:dyDescent="0.25">
      <c r="A9" s="3">
        <v>7</v>
      </c>
      <c r="B9" s="7" t="s">
        <v>551</v>
      </c>
      <c r="C9" s="3" t="str">
        <f>CONCATENATE(VLOOKUP(VALUE(B9),'Listing Players'!A:I,2,FALSE)," ",VLOOKUP(VALUE(B9),'Listing Players'!A:I,3,FALSE)," - ",VLOOKUP(VALUE(B9),'Listing Players'!A:I,4,FALSE)," - ",VLOOKUP(VALUE(B9),'Listing Players'!A:I,5,FALSE))</f>
        <v>GENART NOAH - N027 - B2</v>
      </c>
      <c r="D9" s="3" t="str">
        <f>VLOOKUP(VALUE(B9),'Listing Players'!A:I,8,FALSE)</f>
        <v>JUN1</v>
      </c>
      <c r="E9" s="3">
        <v>50</v>
      </c>
      <c r="F9" s="3">
        <v>30</v>
      </c>
      <c r="G9" s="3">
        <v>45</v>
      </c>
      <c r="H9" s="3">
        <v>0</v>
      </c>
      <c r="I9" s="3">
        <v>0</v>
      </c>
      <c r="J9" s="4">
        <f t="shared" si="0"/>
        <v>95</v>
      </c>
    </row>
    <row r="10" spans="1:10" ht="25.5" customHeight="1" x14ac:dyDescent="0.25">
      <c r="A10" s="3">
        <v>8</v>
      </c>
      <c r="B10" s="7" t="s">
        <v>554</v>
      </c>
      <c r="C10" s="3" t="str">
        <f>CONCATENATE(VLOOKUP(VALUE(B10),'Listing Players'!A:I,2,FALSE)," ",VLOOKUP(VALUE(B10),'Listing Players'!A:I,3,FALSE)," - ",VLOOKUP(VALUE(B10),'Listing Players'!A:I,4,FALSE)," - ",VLOOKUP(VALUE(B10),'Listing Players'!A:I,5,FALSE))</f>
        <v>ELING JAMIE - LK052 - B2</v>
      </c>
      <c r="D10" s="3" t="str">
        <f>VLOOKUP(VALUE(B10),'Listing Players'!A:I,8,FALSE)</f>
        <v>JUN1</v>
      </c>
      <c r="E10" s="3">
        <v>35</v>
      </c>
      <c r="F10" s="3">
        <v>35</v>
      </c>
      <c r="G10" s="3">
        <v>50</v>
      </c>
      <c r="H10" s="3">
        <v>0</v>
      </c>
      <c r="I10" s="3">
        <v>0</v>
      </c>
      <c r="J10" s="4">
        <f t="shared" si="0"/>
        <v>85</v>
      </c>
    </row>
    <row r="11" spans="1:10" ht="25.5" customHeight="1" x14ac:dyDescent="0.25">
      <c r="A11" s="3">
        <v>9</v>
      </c>
      <c r="B11" s="7" t="s">
        <v>555</v>
      </c>
      <c r="C11" s="3" t="str">
        <f>CONCATENATE(VLOOKUP(VALUE(B11),'Listing Players'!A:I,2,FALSE)," ",VLOOKUP(VALUE(B11),'Listing Players'!A:I,3,FALSE)," - ",VLOOKUP(VALUE(B11),'Listing Players'!A:I,4,FALSE)," - ",VLOOKUP(VALUE(B11),'Listing Players'!A:I,5,FALSE))</f>
        <v>MAKA MAXENCE - L000 - B4</v>
      </c>
      <c r="D11" s="3" t="str">
        <f>VLOOKUP(VALUE(B11),'Listing Players'!A:I,8,FALSE)</f>
        <v>JUN3</v>
      </c>
      <c r="E11" s="3">
        <v>30</v>
      </c>
      <c r="F11" s="3">
        <v>45</v>
      </c>
      <c r="G11" s="3">
        <v>35</v>
      </c>
      <c r="H11" s="3">
        <v>0</v>
      </c>
      <c r="I11" s="3">
        <v>0</v>
      </c>
      <c r="J11" s="4">
        <f t="shared" si="0"/>
        <v>80</v>
      </c>
    </row>
    <row r="12" spans="1:10" ht="25.5" customHeight="1" x14ac:dyDescent="0.25">
      <c r="A12" s="3">
        <v>10</v>
      </c>
      <c r="B12" s="7" t="s">
        <v>558</v>
      </c>
      <c r="C12" s="3" t="str">
        <f>CONCATENATE(VLOOKUP(VALUE(B12),'Listing Players'!A:I,2,FALSE)," ",VLOOKUP(VALUE(B12),'Listing Players'!A:I,3,FALSE)," - ",VLOOKUP(VALUE(B12),'Listing Players'!A:I,4,FALSE)," - ",VLOOKUP(VALUE(B12),'Listing Players'!A:I,5,FALSE))</f>
        <v>RENKIN GAUTHIER - L264 - B2</v>
      </c>
      <c r="D12" s="3" t="str">
        <f>VLOOKUP(VALUE(B12),'Listing Players'!A:I,8,FALSE)</f>
        <v>JUN2</v>
      </c>
      <c r="E12" s="3">
        <v>18</v>
      </c>
      <c r="F12" s="3">
        <v>25</v>
      </c>
      <c r="G12" s="3">
        <v>40</v>
      </c>
      <c r="H12" s="3">
        <v>0</v>
      </c>
      <c r="I12" s="3">
        <v>0</v>
      </c>
      <c r="J12" s="4">
        <f t="shared" si="0"/>
        <v>65</v>
      </c>
    </row>
    <row r="13" spans="1:10" ht="25.5" customHeight="1" x14ac:dyDescent="0.25">
      <c r="A13" s="3">
        <v>11</v>
      </c>
      <c r="B13" s="7" t="s">
        <v>556</v>
      </c>
      <c r="C13" s="3" t="str">
        <f>CONCATENATE(VLOOKUP(VALUE(B13),'Listing Players'!A:I,2,FALSE)," ",VLOOKUP(VALUE(B13),'Listing Players'!A:I,3,FALSE)," - ",VLOOKUP(VALUE(B13),'Listing Players'!A:I,4,FALSE)," - ",VLOOKUP(VALUE(B13),'Listing Players'!A:I,5,FALSE))</f>
        <v>CHOUAF LYES - BBW165 - B4</v>
      </c>
      <c r="D13" s="3" t="str">
        <f>VLOOKUP(VALUE(B13),'Listing Players'!A:I,8,FALSE)</f>
        <v>JUN3</v>
      </c>
      <c r="E13" s="3">
        <v>25</v>
      </c>
      <c r="F13" s="3">
        <v>40</v>
      </c>
      <c r="G13" s="3">
        <v>6</v>
      </c>
      <c r="H13" s="3">
        <v>0</v>
      </c>
      <c r="I13" s="3">
        <v>0</v>
      </c>
      <c r="J13" s="4">
        <f t="shared" si="0"/>
        <v>65</v>
      </c>
    </row>
    <row r="14" spans="1:10" ht="25.5" customHeight="1" x14ac:dyDescent="0.25">
      <c r="A14" s="3">
        <v>12</v>
      </c>
      <c r="B14" s="7" t="s">
        <v>550</v>
      </c>
      <c r="C14" s="3" t="str">
        <f>CONCATENATE(VLOOKUP(VALUE(B14),'Listing Players'!A:I,2,FALSE)," ",VLOOKUP(VALUE(B14),'Listing Players'!A:I,3,FALSE)," - ",VLOOKUP(VALUE(B14),'Listing Players'!A:I,4,FALSE)," - ",VLOOKUP(VALUE(B14),'Listing Players'!A:I,5,FALSE))</f>
        <v>BAEKELANDT NOA - N104 - B2</v>
      </c>
      <c r="D14" s="3" t="str">
        <f>VLOOKUP(VALUE(B14),'Listing Players'!A:I,8,FALSE)</f>
        <v>JUN2</v>
      </c>
      <c r="E14" s="3">
        <v>55</v>
      </c>
      <c r="F14" s="3">
        <v>0</v>
      </c>
      <c r="G14" s="3">
        <v>0</v>
      </c>
      <c r="H14" s="3">
        <v>0</v>
      </c>
      <c r="I14" s="3">
        <v>0</v>
      </c>
      <c r="J14" s="4">
        <f t="shared" si="0"/>
        <v>55</v>
      </c>
    </row>
    <row r="15" spans="1:10" ht="25.5" customHeight="1" x14ac:dyDescent="0.25">
      <c r="A15" s="3">
        <v>13</v>
      </c>
      <c r="B15" s="7" t="s">
        <v>561</v>
      </c>
      <c r="C15" s="3" t="str">
        <f>CONCATENATE(VLOOKUP(VALUE(B15),'Listing Players'!A:I,2,FALSE)," ",VLOOKUP(VALUE(B15),'Listing Players'!A:I,3,FALSE)," - ",VLOOKUP(VALUE(B15),'Listing Players'!A:I,4,FALSE)," - ",VLOOKUP(VALUE(B15),'Listing Players'!A:I,5,FALSE))</f>
        <v>BROCCOLO LUKA - BBW179 - B4</v>
      </c>
      <c r="D15" s="3" t="str">
        <f>VLOOKUP(VALUE(B15),'Listing Players'!A:I,8,FALSE)</f>
        <v>JUN2</v>
      </c>
      <c r="E15" s="3">
        <v>12</v>
      </c>
      <c r="F15" s="3">
        <v>20</v>
      </c>
      <c r="G15" s="3">
        <v>30</v>
      </c>
      <c r="H15" s="3">
        <v>0</v>
      </c>
      <c r="I15" s="3">
        <v>0</v>
      </c>
      <c r="J15" s="4">
        <f t="shared" si="0"/>
        <v>50</v>
      </c>
    </row>
    <row r="16" spans="1:10" ht="25.5" customHeight="1" x14ac:dyDescent="0.25">
      <c r="A16" s="3">
        <v>14</v>
      </c>
      <c r="B16" s="7" t="s">
        <v>559</v>
      </c>
      <c r="C16" s="3" t="str">
        <f>CONCATENATE(VLOOKUP(VALUE(B16),'Listing Players'!A:I,2,FALSE)," ",VLOOKUP(VALUE(B16),'Listing Players'!A:I,3,FALSE)," - ",VLOOKUP(VALUE(B16),'Listing Players'!A:I,4,FALSE)," - ",VLOOKUP(VALUE(B16),'Listing Players'!A:I,5,FALSE))</f>
        <v>JANSSENS CYRIL - BBW179 - B4</v>
      </c>
      <c r="D16" s="3" t="str">
        <f>VLOOKUP(VALUE(B16),'Listing Players'!A:I,8,FALSE)</f>
        <v>JUN2</v>
      </c>
      <c r="E16" s="3">
        <v>16</v>
      </c>
      <c r="F16" s="3">
        <v>16</v>
      </c>
      <c r="G16" s="3">
        <v>25</v>
      </c>
      <c r="H16" s="3">
        <v>0</v>
      </c>
      <c r="I16" s="3">
        <v>0</v>
      </c>
      <c r="J16" s="4">
        <f t="shared" si="0"/>
        <v>41</v>
      </c>
    </row>
    <row r="17" spans="1:10" ht="25.5" customHeight="1" x14ac:dyDescent="0.25">
      <c r="A17" s="3">
        <v>15</v>
      </c>
      <c r="B17" s="7" t="s">
        <v>562</v>
      </c>
      <c r="C17" s="3" t="str">
        <f>CONCATENATE(VLOOKUP(VALUE(B17),'Listing Players'!A:I,2,FALSE)," ",VLOOKUP(VALUE(B17),'Listing Players'!A:I,3,FALSE)," - ",VLOOKUP(VALUE(B17),'Listing Players'!A:I,4,FALSE)," - ",VLOOKUP(VALUE(B17),'Listing Players'!A:I,5,FALSE))</f>
        <v>VERTOMMEN THOMAS - Vl-B234 - B6</v>
      </c>
      <c r="D17" s="3" t="str">
        <f>VLOOKUP(VALUE(B17),'Listing Players'!A:I,8,FALSE)</f>
        <v>JUN1</v>
      </c>
      <c r="E17" s="3">
        <v>10</v>
      </c>
      <c r="F17" s="3">
        <v>18</v>
      </c>
      <c r="G17" s="3">
        <v>18</v>
      </c>
      <c r="H17" s="3">
        <v>0</v>
      </c>
      <c r="I17" s="3">
        <v>0</v>
      </c>
      <c r="J17" s="4">
        <f t="shared" si="0"/>
        <v>36</v>
      </c>
    </row>
    <row r="18" spans="1:10" ht="25.5" customHeight="1" x14ac:dyDescent="0.25">
      <c r="A18" s="3">
        <v>16</v>
      </c>
      <c r="B18" s="7">
        <v>159901</v>
      </c>
      <c r="C18" s="3" t="str">
        <f>CONCATENATE(VLOOKUP(VALUE(B18),'Listing Players'!A:I,2,FALSE)," ",VLOOKUP(VALUE(B18),'Listing Players'!A:I,3,FALSE)," - ",VLOOKUP(VALUE(B18),'Listing Players'!A:I,4,FALSE)," - ",VLOOKUP(VALUE(B18),'Listing Players'!A:I,5,FALSE))</f>
        <v>RASKIN JEREMY - L276 - B6</v>
      </c>
      <c r="D18" s="3" t="str">
        <f>VLOOKUP(VALUE(B18),'Listing Players'!A:I,8,FALSE)</f>
        <v>JUN1</v>
      </c>
      <c r="E18" s="3">
        <v>0</v>
      </c>
      <c r="F18" s="3">
        <v>10</v>
      </c>
      <c r="G18" s="3">
        <v>20</v>
      </c>
      <c r="H18" s="3">
        <v>0</v>
      </c>
      <c r="I18" s="3">
        <v>0</v>
      </c>
      <c r="J18" s="4">
        <f t="shared" si="0"/>
        <v>30</v>
      </c>
    </row>
    <row r="19" spans="1:10" ht="25.5" customHeight="1" x14ac:dyDescent="0.25">
      <c r="A19" s="3">
        <v>17</v>
      </c>
      <c r="B19" s="7" t="s">
        <v>560</v>
      </c>
      <c r="C19" s="3" t="str">
        <f>CONCATENATE(VLOOKUP(VALUE(B19),'Listing Players'!A:I,2,FALSE)," ",VLOOKUP(VALUE(B19),'Listing Players'!A:I,3,FALSE)," - ",VLOOKUP(VALUE(B19),'Listing Players'!A:I,4,FALSE)," - ",VLOOKUP(VALUE(B19),'Listing Players'!A:I,5,FALSE))</f>
        <v>DELANNOY NATHAN - N104 - C0</v>
      </c>
      <c r="D19" s="3" t="str">
        <f>VLOOKUP(VALUE(B19),'Listing Players'!A:I,8,FALSE)</f>
        <v>JUN1</v>
      </c>
      <c r="E19" s="3">
        <v>14</v>
      </c>
      <c r="F19" s="3">
        <v>0</v>
      </c>
      <c r="G19" s="3">
        <v>14</v>
      </c>
      <c r="H19" s="3">
        <v>0</v>
      </c>
      <c r="I19" s="3">
        <v>0</v>
      </c>
      <c r="J19" s="4">
        <f t="shared" si="0"/>
        <v>28</v>
      </c>
    </row>
    <row r="20" spans="1:10" ht="25.5" customHeight="1" x14ac:dyDescent="0.25">
      <c r="A20" s="3">
        <v>18</v>
      </c>
      <c r="B20" s="7" t="s">
        <v>563</v>
      </c>
      <c r="C20" s="3" t="str">
        <f>CONCATENATE(VLOOKUP(VALUE(B20),'Listing Players'!A:I,2,FALSE)," ",VLOOKUP(VALUE(B20),'Listing Players'!A:I,3,FALSE)," - ",VLOOKUP(VALUE(B20),'Listing Players'!A:I,4,FALSE)," - ",VLOOKUP(VALUE(B20),'Listing Players'!A:I,5,FALSE))</f>
        <v>LAHAUT THOMAS - N104 - B6</v>
      </c>
      <c r="D20" s="3" t="str">
        <f>VLOOKUP(VALUE(B20),'Listing Players'!A:I,8,FALSE)</f>
        <v>JUN2</v>
      </c>
      <c r="E20" s="3">
        <v>8</v>
      </c>
      <c r="F20" s="3">
        <v>14</v>
      </c>
      <c r="G20" s="3">
        <v>10</v>
      </c>
      <c r="H20" s="3">
        <v>0</v>
      </c>
      <c r="I20" s="3">
        <v>0</v>
      </c>
      <c r="J20" s="4">
        <f t="shared" si="0"/>
        <v>24</v>
      </c>
    </row>
    <row r="21" spans="1:10" ht="25.5" customHeight="1" x14ac:dyDescent="0.25">
      <c r="A21" s="3">
        <v>19</v>
      </c>
      <c r="B21" s="7" t="s">
        <v>557</v>
      </c>
      <c r="C21" s="3" t="str">
        <f>CONCATENATE(VLOOKUP(VALUE(B21),'Listing Players'!A:I,2,FALSE)," ",VLOOKUP(VALUE(B21),'Listing Players'!A:I,3,FALSE)," - ",VLOOKUP(VALUE(B21),'Listing Players'!A:I,4,FALSE)," - ",VLOOKUP(VALUE(B21),'Listing Players'!A:I,5,FALSE))</f>
        <v>COLOT THEO - H384 - B2</v>
      </c>
      <c r="D21" s="3" t="str">
        <f>VLOOKUP(VALUE(B21),'Listing Players'!A:I,8,FALSE)</f>
        <v>JUN3</v>
      </c>
      <c r="E21" s="3">
        <v>20</v>
      </c>
      <c r="F21" s="3">
        <v>0</v>
      </c>
      <c r="G21" s="3">
        <v>0</v>
      </c>
      <c r="H21" s="3">
        <v>0</v>
      </c>
      <c r="I21" s="3">
        <v>0</v>
      </c>
      <c r="J21" s="4">
        <f t="shared" si="0"/>
        <v>20</v>
      </c>
    </row>
    <row r="22" spans="1:10" ht="25.5" customHeight="1" x14ac:dyDescent="0.25">
      <c r="A22" s="3">
        <v>20</v>
      </c>
      <c r="B22" s="7" t="s">
        <v>564</v>
      </c>
      <c r="C22" s="3" t="str">
        <f>CONCATENATE(VLOOKUP(VALUE(B22),'Listing Players'!A:I,2,FALSE)," ",VLOOKUP(VALUE(B22),'Listing Players'!A:I,3,FALSE)," - ",VLOOKUP(VALUE(B22),'Listing Players'!A:I,4,FALSE)," - ",VLOOKUP(VALUE(B22),'Listing Players'!A:I,5,FALSE))</f>
        <v>COULON CALEB - L276 - C0</v>
      </c>
      <c r="D22" s="3" t="str">
        <f>VLOOKUP(VALUE(B22),'Listing Players'!A:I,8,FALSE)</f>
        <v>JUN1</v>
      </c>
      <c r="E22" s="3">
        <v>6</v>
      </c>
      <c r="F22" s="3">
        <v>8</v>
      </c>
      <c r="G22" s="3">
        <v>12</v>
      </c>
      <c r="H22" s="3">
        <v>0</v>
      </c>
      <c r="I22" s="3">
        <v>0</v>
      </c>
      <c r="J22" s="4">
        <f t="shared" si="0"/>
        <v>20</v>
      </c>
    </row>
    <row r="23" spans="1:10" ht="25.5" customHeight="1" x14ac:dyDescent="0.25">
      <c r="A23" s="3">
        <v>21</v>
      </c>
      <c r="B23" s="7" t="s">
        <v>565</v>
      </c>
      <c r="C23" s="3" t="str">
        <f>CONCATENATE(VLOOKUP(VALUE(B23),'Listing Players'!A:I,2,FALSE)," ",VLOOKUP(VALUE(B23),'Listing Players'!A:I,3,FALSE)," - ",VLOOKUP(VALUE(B23),'Listing Players'!A:I,4,FALSE)," - ",VLOOKUP(VALUE(B23),'Listing Players'!A:I,5,FALSE))</f>
        <v>STAELEN TIMOTHY - H128 - C0</v>
      </c>
      <c r="D23" s="3" t="str">
        <f>VLOOKUP(VALUE(B23),'Listing Players'!A:I,8,FALSE)</f>
        <v>JUN1</v>
      </c>
      <c r="E23" s="3">
        <v>4</v>
      </c>
      <c r="F23" s="3">
        <v>12</v>
      </c>
      <c r="G23" s="3">
        <v>8</v>
      </c>
      <c r="H23" s="3">
        <v>0</v>
      </c>
      <c r="I23" s="3">
        <v>0</v>
      </c>
      <c r="J23" s="4">
        <f t="shared" si="0"/>
        <v>20</v>
      </c>
    </row>
    <row r="24" spans="1:10" ht="25.5" customHeight="1" x14ac:dyDescent="0.25">
      <c r="A24" s="3">
        <v>22</v>
      </c>
      <c r="B24" s="3">
        <v>162628</v>
      </c>
      <c r="C24" s="3" t="str">
        <f>CONCATENATE(VLOOKUP(VALUE(B24),'Listing Players'!A:I,2,FALSE)," ",VLOOKUP(VALUE(B24),'Listing Players'!A:I,3,FALSE)," - ",VLOOKUP(VALUE(B24),'Listing Players'!A:I,4,FALSE)," - ",VLOOKUP(VALUE(B24),'Listing Players'!A:I,5,FALSE))</f>
        <v>THOMAS JEREMY - BBW165 - B4</v>
      </c>
      <c r="D24" s="3" t="str">
        <f>VLOOKUP(VALUE(B24),'Listing Players'!A:I,8,FALSE)</f>
        <v>JUN3</v>
      </c>
      <c r="E24" s="3">
        <v>0</v>
      </c>
      <c r="F24" s="3">
        <v>0</v>
      </c>
      <c r="G24" s="3">
        <v>16</v>
      </c>
      <c r="H24" s="3"/>
      <c r="I24" s="3"/>
      <c r="J24" s="4">
        <f t="shared" si="0"/>
        <v>16</v>
      </c>
    </row>
    <row r="25" spans="1:10" ht="25.5" customHeight="1" x14ac:dyDescent="0.25">
      <c r="A25" s="3">
        <v>23</v>
      </c>
      <c r="B25" s="7" t="s">
        <v>566</v>
      </c>
      <c r="C25" s="3" t="str">
        <f>CONCATENATE(VLOOKUP(VALUE(B25),'Listing Players'!A:I,2,FALSE)," ",VLOOKUP(VALUE(B25),'Listing Players'!A:I,3,FALSE)," - ",VLOOKUP(VALUE(B25),'Listing Players'!A:I,4,FALSE)," - ",VLOOKUP(VALUE(B25),'Listing Players'!A:I,5,FALSE))</f>
        <v>LENNERTS LOUIS - L170 - B6</v>
      </c>
      <c r="D25" s="3" t="str">
        <f>VLOOKUP(VALUE(B25),'Listing Players'!A:I,8,FALSE)</f>
        <v>JUN3</v>
      </c>
      <c r="E25" s="3">
        <v>1</v>
      </c>
      <c r="F25" s="3">
        <v>0</v>
      </c>
      <c r="G25" s="3">
        <v>0</v>
      </c>
      <c r="H25" s="3">
        <v>0</v>
      </c>
      <c r="I25" s="3">
        <v>0</v>
      </c>
      <c r="J25" s="4">
        <f t="shared" si="0"/>
        <v>1</v>
      </c>
    </row>
    <row r="26" spans="1:10" ht="25.5" customHeight="1" x14ac:dyDescent="0.25">
      <c r="A26" s="3">
        <v>23</v>
      </c>
      <c r="B26" s="11">
        <v>149120</v>
      </c>
      <c r="C26" s="3" t="str">
        <f>CONCATENATE(VLOOKUP(VALUE(B26),'Listing Players'!A:I,2,FALSE)," ",VLOOKUP(VALUE(B26),'Listing Players'!A:I,3,FALSE)," - ",VLOOKUP(VALUE(B26),'Listing Players'!A:I,4,FALSE)," - ",VLOOKUP(VALUE(B26),'Listing Players'!A:I,5,FALSE))</f>
        <v>MOLLET THEO - H001 - B6</v>
      </c>
      <c r="D26" s="3" t="str">
        <f>VLOOKUP(VALUE(B26),'Listing Players'!A:I,8,FALSE)</f>
        <v>JUN3</v>
      </c>
      <c r="E26" s="3">
        <v>1</v>
      </c>
      <c r="F26" s="3">
        <v>0</v>
      </c>
      <c r="G26" s="3">
        <v>0</v>
      </c>
      <c r="H26" s="3">
        <v>0</v>
      </c>
      <c r="I26" s="3">
        <v>0</v>
      </c>
      <c r="J26" s="4">
        <f t="shared" si="0"/>
        <v>1</v>
      </c>
    </row>
  </sheetData>
  <autoFilter ref="A2:J25">
    <sortState ref="A3:J26">
      <sortCondition ref="A2:A25"/>
    </sortState>
  </autoFilter>
  <mergeCells count="2">
    <mergeCell ref="A1:D1"/>
    <mergeCell ref="E1:J1"/>
  </mergeCells>
  <pageMargins left="0.7" right="0.7" top="0.75" bottom="0.75" header="0.3" footer="0.3"/>
  <pageSetup paperSize="9" scale="79" fitToWidth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7"/>
  <sheetViews>
    <sheetView workbookViewId="0">
      <selection activeCell="C10" sqref="C10"/>
    </sheetView>
  </sheetViews>
  <sheetFormatPr baseColWidth="10" defaultColWidth="11.42578125" defaultRowHeight="25.5" customHeight="1" x14ac:dyDescent="0.25"/>
  <cols>
    <col min="1" max="2" width="11.42578125" style="2"/>
    <col min="3" max="3" width="57.7109375" style="2" customWidth="1"/>
    <col min="4" max="16384" width="11.42578125" style="2"/>
  </cols>
  <sheetData>
    <row r="1" spans="1:10" ht="25.5" customHeight="1" x14ac:dyDescent="0.25">
      <c r="A1" s="12" t="s">
        <v>546</v>
      </c>
      <c r="B1" s="12"/>
      <c r="C1" s="12"/>
      <c r="D1" s="12"/>
      <c r="E1" s="12" t="s">
        <v>4</v>
      </c>
      <c r="F1" s="12"/>
      <c r="G1" s="12"/>
      <c r="H1" s="12"/>
      <c r="I1" s="12"/>
      <c r="J1" s="12"/>
    </row>
    <row r="2" spans="1:10" ht="25.5" customHeight="1" x14ac:dyDescent="0.25">
      <c r="A2" s="9" t="s">
        <v>1</v>
      </c>
      <c r="B2" s="9" t="s">
        <v>2</v>
      </c>
      <c r="C2" s="9" t="s">
        <v>3</v>
      </c>
      <c r="D2" s="9" t="s">
        <v>636</v>
      </c>
      <c r="E2" s="9" t="s">
        <v>8</v>
      </c>
      <c r="F2" s="9" t="s">
        <v>9</v>
      </c>
      <c r="G2" s="9" t="s">
        <v>10</v>
      </c>
      <c r="H2" s="9" t="s">
        <v>5</v>
      </c>
      <c r="I2" s="9" t="s">
        <v>6</v>
      </c>
      <c r="J2" s="4" t="s">
        <v>7</v>
      </c>
    </row>
    <row r="3" spans="1:10" ht="25.5" customHeight="1" x14ac:dyDescent="0.25">
      <c r="A3" s="3">
        <v>1</v>
      </c>
      <c r="B3" s="3" t="s">
        <v>567</v>
      </c>
      <c r="C3" s="3" t="str">
        <f>CONCATENATE(VLOOKUP(VALUE(B3),'Listing Players'!A:I,2,FALSE)," ",VLOOKUP(VALUE(B3),'Listing Players'!A:I,3,FALSE)," - ",VLOOKUP(VALUE(B3),'Listing Players'!A:I,4,FALSE)," - ",VLOOKUP(VALUE(B3),'Listing Players'!A:I,5,FALSE))</f>
        <v>CLOSSET MATT - Vl-B293 - B2</v>
      </c>
      <c r="D3" s="3" t="str">
        <f>VLOOKUP(VALUE(B3),'Listing Players'!A:I,8,FALSE)</f>
        <v>CAD2</v>
      </c>
      <c r="E3" s="3">
        <v>75</v>
      </c>
      <c r="F3" s="3">
        <v>75</v>
      </c>
      <c r="G3" s="3">
        <v>0</v>
      </c>
      <c r="H3" s="3">
        <v>0</v>
      </c>
      <c r="I3" s="3">
        <v>0</v>
      </c>
      <c r="J3" s="4">
        <f t="shared" ref="J3:J34" si="0">SUM(LARGE(E3:G3,1), LARGE(E3:G3,2),H3:I3)</f>
        <v>150</v>
      </c>
    </row>
    <row r="4" spans="1:10" ht="25.5" customHeight="1" x14ac:dyDescent="0.25">
      <c r="A4" s="3">
        <v>2</v>
      </c>
      <c r="B4" s="3" t="s">
        <v>572</v>
      </c>
      <c r="C4" s="3" t="str">
        <f>CONCATENATE(VLOOKUP(VALUE(B4),'Listing Players'!A:I,2,FALSE)," ",VLOOKUP(VALUE(B4),'Listing Players'!A:I,3,FALSE)," - ",VLOOKUP(VALUE(B4),'Listing Players'!A:I,4,FALSE)," - ",VLOOKUP(VALUE(B4),'Listing Players'!A:I,5,FALSE))</f>
        <v>FRANSQUET SAM - N104 - B4</v>
      </c>
      <c r="D4" s="3" t="str">
        <f>VLOOKUP(VALUE(B4),'Listing Players'!A:I,8,FALSE)</f>
        <v>CAD2</v>
      </c>
      <c r="E4" s="3">
        <v>50</v>
      </c>
      <c r="F4" s="3">
        <v>70</v>
      </c>
      <c r="G4" s="3">
        <v>75</v>
      </c>
      <c r="H4" s="3">
        <v>0</v>
      </c>
      <c r="I4" s="3">
        <v>0</v>
      </c>
      <c r="J4" s="4">
        <f t="shared" si="0"/>
        <v>145</v>
      </c>
    </row>
    <row r="5" spans="1:10" ht="25.5" customHeight="1" x14ac:dyDescent="0.25">
      <c r="A5" s="3">
        <v>3</v>
      </c>
      <c r="B5" s="3" t="s">
        <v>568</v>
      </c>
      <c r="C5" s="3" t="str">
        <f>CONCATENATE(VLOOKUP(VALUE(B5),'Listing Players'!A:I,2,FALSE)," ",VLOOKUP(VALUE(B5),'Listing Players'!A:I,3,FALSE)," - ",VLOOKUP(VALUE(B5),'Listing Players'!A:I,4,FALSE)," - ",VLOOKUP(VALUE(B5),'Listing Players'!A:I,5,FALSE))</f>
        <v>PIETTE NOAN - N051 - B4</v>
      </c>
      <c r="D5" s="3" t="str">
        <f>VLOOKUP(VALUE(B5),'Listing Players'!A:I,8,FALSE)</f>
        <v>CAD1</v>
      </c>
      <c r="E5" s="3">
        <v>70</v>
      </c>
      <c r="F5" s="3">
        <v>65</v>
      </c>
      <c r="G5" s="3">
        <v>65</v>
      </c>
      <c r="H5" s="3">
        <v>0</v>
      </c>
      <c r="I5" s="3">
        <v>0</v>
      </c>
      <c r="J5" s="4">
        <f t="shared" si="0"/>
        <v>135</v>
      </c>
    </row>
    <row r="6" spans="1:10" ht="25.5" customHeight="1" x14ac:dyDescent="0.25">
      <c r="A6" s="3">
        <v>4</v>
      </c>
      <c r="B6" s="3" t="s">
        <v>570</v>
      </c>
      <c r="C6" s="3" t="str">
        <f>CONCATENATE(VLOOKUP(VALUE(B6),'Listing Players'!A:I,2,FALSE)," ",VLOOKUP(VALUE(B6),'Listing Players'!A:I,3,FALSE)," - ",VLOOKUP(VALUE(B6),'Listing Players'!A:I,4,FALSE)," - ",VLOOKUP(VALUE(B6),'Listing Players'!A:I,5,FALSE))</f>
        <v>ZHANG ZIQIAN BRYAN - OVL032 - B4</v>
      </c>
      <c r="D6" s="3" t="str">
        <f>VLOOKUP(VALUE(B6),'Listing Players'!A:I,8,FALSE)</f>
        <v>CAD1</v>
      </c>
      <c r="E6" s="3">
        <v>60</v>
      </c>
      <c r="F6" s="3">
        <v>60</v>
      </c>
      <c r="G6" s="3">
        <v>55</v>
      </c>
      <c r="H6" s="3">
        <v>0</v>
      </c>
      <c r="I6" s="3">
        <v>0</v>
      </c>
      <c r="J6" s="4">
        <f t="shared" si="0"/>
        <v>120</v>
      </c>
    </row>
    <row r="7" spans="1:10" ht="25.5" customHeight="1" x14ac:dyDescent="0.25">
      <c r="A7" s="3">
        <v>5</v>
      </c>
      <c r="B7" s="3" t="s">
        <v>571</v>
      </c>
      <c r="C7" s="3" t="str">
        <f>CONCATENATE(VLOOKUP(VALUE(B7),'Listing Players'!A:I,2,FALSE)," ",VLOOKUP(VALUE(B7),'Listing Players'!A:I,3,FALSE)," - ",VLOOKUP(VALUE(B7),'Listing Players'!A:I,4,FALSE)," - ",VLOOKUP(VALUE(B7),'Listing Players'!A:I,5,FALSE))</f>
        <v>PIRE ALEXANDRE - N037 - B4</v>
      </c>
      <c r="D7" s="3" t="str">
        <f>VLOOKUP(VALUE(B7),'Listing Players'!A:I,8,FALSE)</f>
        <v>CAD1</v>
      </c>
      <c r="E7" s="3">
        <v>55</v>
      </c>
      <c r="F7" s="3">
        <v>55</v>
      </c>
      <c r="G7" s="3">
        <v>50</v>
      </c>
      <c r="H7" s="3">
        <v>0</v>
      </c>
      <c r="I7" s="3">
        <v>0</v>
      </c>
      <c r="J7" s="4">
        <f t="shared" si="0"/>
        <v>110</v>
      </c>
    </row>
    <row r="8" spans="1:10" ht="25.5" customHeight="1" x14ac:dyDescent="0.25">
      <c r="A8" s="3">
        <v>6</v>
      </c>
      <c r="B8" s="3">
        <v>529740</v>
      </c>
      <c r="C8" s="3" t="str">
        <f>CONCATENATE(VLOOKUP(VALUE(B8),'Listing Players'!A:I,2,FALSE)," ",VLOOKUP(VALUE(B8),'Listing Players'!A:I,3,FALSE)," - ",VLOOKUP(VALUE(B8),'Listing Players'!A:I,4,FALSE)," - ",VLOOKUP(VALUE(B8),'Listing Players'!A:I,5,FALSE))</f>
        <v>VIZZINI TIMEO - Vl-B225 - C0</v>
      </c>
      <c r="D8" s="3" t="str">
        <f>VLOOKUP(VALUE(B8),'Listing Players'!A:I,8,FALSE)</f>
        <v>CAD2</v>
      </c>
      <c r="E8" s="3">
        <v>0</v>
      </c>
      <c r="F8" s="3">
        <v>35</v>
      </c>
      <c r="G8" s="3">
        <v>70</v>
      </c>
      <c r="H8" s="3">
        <v>0</v>
      </c>
      <c r="I8" s="3">
        <v>0</v>
      </c>
      <c r="J8" s="4">
        <f t="shared" si="0"/>
        <v>105</v>
      </c>
    </row>
    <row r="9" spans="1:10" ht="25.5" customHeight="1" x14ac:dyDescent="0.25">
      <c r="A9" s="3">
        <v>7</v>
      </c>
      <c r="B9" s="3" t="s">
        <v>589</v>
      </c>
      <c r="C9" s="3" t="str">
        <f>CONCATENATE(VLOOKUP(VALUE(B9),'Listing Players'!A:I,2,FALSE)," ",VLOOKUP(VALUE(B9),'Listing Players'!A:I,3,FALSE)," - ",VLOOKUP(VALUE(B9),'Listing Players'!A:I,4,FALSE)," - ",VLOOKUP(VALUE(B9),'Listing Players'!A:I,5,FALSE))</f>
        <v>VANDENBULCKE SAM - H297 - C0</v>
      </c>
      <c r="D9" s="3" t="str">
        <f>VLOOKUP(VALUE(B9),'Listing Players'!A:I,8,FALSE)</f>
        <v>MIN2</v>
      </c>
      <c r="E9" s="3">
        <v>40</v>
      </c>
      <c r="F9" s="3">
        <v>50</v>
      </c>
      <c r="G9" s="3">
        <v>30</v>
      </c>
      <c r="H9" s="3">
        <v>0</v>
      </c>
      <c r="I9" s="3">
        <v>0</v>
      </c>
      <c r="J9" s="4">
        <f t="shared" si="0"/>
        <v>90</v>
      </c>
    </row>
    <row r="10" spans="1:10" ht="25.5" customHeight="1" x14ac:dyDescent="0.25">
      <c r="A10" s="3">
        <v>8</v>
      </c>
      <c r="B10" s="3" t="s">
        <v>573</v>
      </c>
      <c r="C10" s="3" t="str">
        <f>CONCATENATE(VLOOKUP(VALUE(B10),'Listing Players'!A:I,2,FALSE)," ",VLOOKUP(VALUE(B10),'Listing Players'!A:I,3,FALSE)," - ",VLOOKUP(VALUE(B10),'Listing Players'!A:I,4,FALSE)," - ",VLOOKUP(VALUE(B10),'Listing Players'!A:I,5,FALSE))</f>
        <v>OLDENHOVE DE GUERTECHIN AUGUSTE - BBW123 - C0</v>
      </c>
      <c r="D10" s="3" t="str">
        <f>VLOOKUP(VALUE(B10),'Listing Players'!A:I,8,FALSE)</f>
        <v>CAD1</v>
      </c>
      <c r="E10" s="3">
        <v>45</v>
      </c>
      <c r="F10" s="3">
        <v>40</v>
      </c>
      <c r="G10" s="3">
        <v>40</v>
      </c>
      <c r="H10" s="3">
        <v>0</v>
      </c>
      <c r="I10" s="3">
        <v>0</v>
      </c>
      <c r="J10" s="4">
        <f t="shared" si="0"/>
        <v>85</v>
      </c>
    </row>
    <row r="11" spans="1:10" ht="25.5" customHeight="1" x14ac:dyDescent="0.25">
      <c r="A11" s="3">
        <v>9</v>
      </c>
      <c r="B11" s="3" t="s">
        <v>569</v>
      </c>
      <c r="C11" s="3" t="str">
        <f>CONCATENATE(VLOOKUP(VALUE(B11),'Listing Players'!A:I,2,FALSE)," ",VLOOKUP(VALUE(B11),'Listing Players'!A:I,3,FALSE)," - ",VLOOKUP(VALUE(B11),'Listing Players'!A:I,4,FALSE)," - ",VLOOKUP(VALUE(B11),'Listing Players'!A:I,5,FALSE))</f>
        <v>COENEN JAKOB - Vl-B330 - B6</v>
      </c>
      <c r="D11" s="3" t="str">
        <f>VLOOKUP(VALUE(B11),'Listing Players'!A:I,8,FALSE)</f>
        <v>CAD2</v>
      </c>
      <c r="E11" s="3">
        <v>65</v>
      </c>
      <c r="F11" s="3">
        <v>16</v>
      </c>
      <c r="G11" s="3">
        <v>0</v>
      </c>
      <c r="H11" s="3">
        <v>0</v>
      </c>
      <c r="I11" s="3">
        <v>0</v>
      </c>
      <c r="J11" s="4">
        <f t="shared" si="0"/>
        <v>81</v>
      </c>
    </row>
    <row r="12" spans="1:10" ht="25.5" customHeight="1" x14ac:dyDescent="0.25">
      <c r="A12" s="3">
        <v>10</v>
      </c>
      <c r="B12" s="3" t="s">
        <v>577</v>
      </c>
      <c r="C12" s="3" t="str">
        <f>CONCATENATE(VLOOKUP(VALUE(B12),'Listing Players'!A:I,2,FALSE)," ",VLOOKUP(VALUE(B12),'Listing Players'!A:I,3,FALSE)," - ",VLOOKUP(VALUE(B12),'Listing Players'!A:I,4,FALSE)," - ",VLOOKUP(VALUE(B12),'Listing Players'!A:I,5,FALSE))</f>
        <v>HERMANNS TIAGO - L323 - C0</v>
      </c>
      <c r="D12" s="3" t="str">
        <f>VLOOKUP(VALUE(B12),'Listing Players'!A:I,8,FALSE)</f>
        <v>CAD1</v>
      </c>
      <c r="E12" s="3">
        <v>16</v>
      </c>
      <c r="F12" s="3">
        <v>20</v>
      </c>
      <c r="G12" s="3">
        <v>60</v>
      </c>
      <c r="H12" s="3">
        <v>0</v>
      </c>
      <c r="I12" s="3">
        <v>0</v>
      </c>
      <c r="J12" s="4">
        <f t="shared" si="0"/>
        <v>80</v>
      </c>
    </row>
    <row r="13" spans="1:10" ht="25.5" customHeight="1" x14ac:dyDescent="0.25">
      <c r="A13" s="3">
        <v>11</v>
      </c>
      <c r="B13" s="3" t="s">
        <v>574</v>
      </c>
      <c r="C13" s="3" t="str">
        <f>CONCATENATE(VLOOKUP(VALUE(B13),'Listing Players'!A:I,2,FALSE)," ",VLOOKUP(VALUE(B13),'Listing Players'!A:I,3,FALSE)," - ",VLOOKUP(VALUE(B13),'Listing Players'!A:I,4,FALSE)," - ",VLOOKUP(VALUE(B13),'Listing Players'!A:I,5,FALSE))</f>
        <v>LIBERT MATHIS - L119 - B6</v>
      </c>
      <c r="D13" s="3" t="str">
        <f>VLOOKUP(VALUE(B13),'Listing Players'!A:I,8,FALSE)</f>
        <v>CAD2</v>
      </c>
      <c r="E13" s="3">
        <v>35</v>
      </c>
      <c r="F13" s="3">
        <v>25</v>
      </c>
      <c r="G13" s="3">
        <v>45</v>
      </c>
      <c r="H13" s="3">
        <v>0</v>
      </c>
      <c r="I13" s="3">
        <v>0</v>
      </c>
      <c r="J13" s="4">
        <f t="shared" si="0"/>
        <v>80</v>
      </c>
    </row>
    <row r="14" spans="1:10" ht="25.5" customHeight="1" x14ac:dyDescent="0.25">
      <c r="A14" s="3">
        <v>12</v>
      </c>
      <c r="B14" s="3" t="s">
        <v>575</v>
      </c>
      <c r="C14" s="3" t="str">
        <f>CONCATENATE(VLOOKUP(VALUE(B14),'Listing Players'!A:I,2,FALSE)," ",VLOOKUP(VALUE(B14),'Listing Players'!A:I,3,FALSE)," - ",VLOOKUP(VALUE(B14),'Listing Players'!A:I,4,FALSE)," - ",VLOOKUP(VALUE(B14),'Listing Players'!A:I,5,FALSE))</f>
        <v>VOLVERT NOA - Lx097 - B6</v>
      </c>
      <c r="D14" s="3" t="str">
        <f>VLOOKUP(VALUE(B14),'Listing Players'!A:I,8,FALSE)</f>
        <v>CAD2</v>
      </c>
      <c r="E14" s="3">
        <v>30</v>
      </c>
      <c r="F14" s="3">
        <v>45</v>
      </c>
      <c r="G14" s="3">
        <v>25</v>
      </c>
      <c r="H14" s="3">
        <v>0</v>
      </c>
      <c r="I14" s="3">
        <v>0</v>
      </c>
      <c r="J14" s="4">
        <f t="shared" si="0"/>
        <v>75</v>
      </c>
    </row>
    <row r="15" spans="1:10" ht="25.5" customHeight="1" x14ac:dyDescent="0.25">
      <c r="A15" s="3">
        <v>13</v>
      </c>
      <c r="B15" s="3" t="s">
        <v>590</v>
      </c>
      <c r="C15" s="3" t="str">
        <f>CONCATENATE(VLOOKUP(VALUE(B15),'Listing Players'!A:I,2,FALSE)," ",VLOOKUP(VALUE(B15),'Listing Players'!A:I,3,FALSE)," - ",VLOOKUP(VALUE(B15),'Listing Players'!A:I,4,FALSE)," - ",VLOOKUP(VALUE(B15),'Listing Players'!A:I,5,FALSE))</f>
        <v>DEDEKEN JULIAN - BBW319 - C0</v>
      </c>
      <c r="D15" s="3" t="str">
        <f>VLOOKUP(VALUE(B15),'Listing Players'!A:I,8,FALSE)</f>
        <v>MIN2</v>
      </c>
      <c r="E15" s="3">
        <v>20</v>
      </c>
      <c r="F15" s="3">
        <v>30</v>
      </c>
      <c r="G15" s="3">
        <v>35</v>
      </c>
      <c r="H15" s="3">
        <v>0</v>
      </c>
      <c r="I15" s="3">
        <v>0</v>
      </c>
      <c r="J15" s="4">
        <f t="shared" si="0"/>
        <v>65</v>
      </c>
    </row>
    <row r="16" spans="1:10" ht="25.5" customHeight="1" x14ac:dyDescent="0.25">
      <c r="A16" s="3">
        <v>14</v>
      </c>
      <c r="B16" s="3" t="s">
        <v>592</v>
      </c>
      <c r="C16" s="3" t="str">
        <f>CONCATENATE(VLOOKUP(VALUE(B16),'Listing Players'!A:I,2,FALSE)," ",VLOOKUP(VALUE(B16),'Listing Players'!A:I,3,FALSE)," - ",VLOOKUP(VALUE(B16),'Listing Players'!A:I,4,FALSE)," - ",VLOOKUP(VALUE(B16),'Listing Players'!A:I,5,FALSE))</f>
        <v>CAMBIER FLORIAN - BBW165 - C0</v>
      </c>
      <c r="D16" s="3" t="str">
        <f>VLOOKUP(VALUE(B16),'Listing Players'!A:I,8,FALSE)</f>
        <v>MIN1</v>
      </c>
      <c r="E16" s="3">
        <v>14</v>
      </c>
      <c r="F16" s="3">
        <v>18</v>
      </c>
      <c r="G16" s="3">
        <v>20</v>
      </c>
      <c r="H16" s="3">
        <v>0</v>
      </c>
      <c r="I16" s="3">
        <v>0</v>
      </c>
      <c r="J16" s="4">
        <f t="shared" si="0"/>
        <v>38</v>
      </c>
    </row>
    <row r="17" spans="1:10" ht="25.5" customHeight="1" x14ac:dyDescent="0.25">
      <c r="A17" s="3">
        <v>15</v>
      </c>
      <c r="B17" s="3" t="s">
        <v>593</v>
      </c>
      <c r="C17" s="3" t="str">
        <f>CONCATENATE(VLOOKUP(VALUE(B17),'Listing Players'!A:I,2,FALSE)," ",VLOOKUP(VALUE(B17),'Listing Players'!A:I,3,FALSE)," - ",VLOOKUP(VALUE(B17),'Listing Players'!A:I,4,FALSE)," - ",VLOOKUP(VALUE(B17),'Listing Players'!A:I,5,FALSE))</f>
        <v>GERSON EDOUARD - L323 - C2</v>
      </c>
      <c r="D17" s="3" t="str">
        <f>VLOOKUP(VALUE(B17),'Listing Players'!A:I,8,FALSE)</f>
        <v>MIN2</v>
      </c>
      <c r="E17" s="3">
        <v>25</v>
      </c>
      <c r="F17" s="3">
        <v>1</v>
      </c>
      <c r="G17" s="3">
        <v>10</v>
      </c>
      <c r="H17" s="3">
        <v>0</v>
      </c>
      <c r="I17" s="3">
        <v>0</v>
      </c>
      <c r="J17" s="4">
        <f t="shared" si="0"/>
        <v>35</v>
      </c>
    </row>
    <row r="18" spans="1:10" ht="25.5" customHeight="1" x14ac:dyDescent="0.25">
      <c r="A18" s="3">
        <v>16</v>
      </c>
      <c r="B18" s="3" t="s">
        <v>587</v>
      </c>
      <c r="C18" s="3" t="str">
        <f>CONCATENATE(VLOOKUP(VALUE(B18),'Listing Players'!A:I,2,FALSE)," ",VLOOKUP(VALUE(B18),'Listing Players'!A:I,3,FALSE)," - ",VLOOKUP(VALUE(B18),'Listing Players'!A:I,4,FALSE)," - ",VLOOKUP(VALUE(B18),'Listing Players'!A:I,5,FALSE))</f>
        <v>LAMBIN ODEON - BBW165 - C2</v>
      </c>
      <c r="D18" s="3" t="str">
        <f>VLOOKUP(VALUE(B18),'Listing Players'!A:I,8,FALSE)</f>
        <v>CAD1</v>
      </c>
      <c r="E18" s="3">
        <v>12</v>
      </c>
      <c r="F18" s="3">
        <v>14</v>
      </c>
      <c r="G18" s="3">
        <v>4</v>
      </c>
      <c r="H18" s="3">
        <v>0</v>
      </c>
      <c r="I18" s="3">
        <v>0</v>
      </c>
      <c r="J18" s="4">
        <f t="shared" si="0"/>
        <v>26</v>
      </c>
    </row>
    <row r="19" spans="1:10" ht="25.5" customHeight="1" x14ac:dyDescent="0.25">
      <c r="A19" s="3">
        <v>17</v>
      </c>
      <c r="B19" s="3" t="s">
        <v>596</v>
      </c>
      <c r="C19" s="3" t="str">
        <f>CONCATENATE(VLOOKUP(VALUE(B19),'Listing Players'!A:I,2,FALSE)," ",VLOOKUP(VALUE(B19),'Listing Players'!A:I,3,FALSE)," - ",VLOOKUP(VALUE(B19),'Listing Players'!A:I,4,FALSE)," - ",VLOOKUP(VALUE(B19),'Listing Players'!A:I,5,FALSE))</f>
        <v>MOORKENS JOPPE - A147 - C2</v>
      </c>
      <c r="D19" s="3" t="str">
        <f>VLOOKUP(VALUE(B19),'Listing Players'!A:I,8,FALSE)</f>
        <v>MIN2</v>
      </c>
      <c r="E19" s="3">
        <v>6</v>
      </c>
      <c r="F19" s="3">
        <v>4</v>
      </c>
      <c r="G19" s="3">
        <v>18</v>
      </c>
      <c r="H19" s="3">
        <v>0</v>
      </c>
      <c r="I19" s="3">
        <v>0</v>
      </c>
      <c r="J19" s="4">
        <f t="shared" si="0"/>
        <v>24</v>
      </c>
    </row>
    <row r="20" spans="1:10" ht="25.5" customHeight="1" x14ac:dyDescent="0.25">
      <c r="A20" s="3">
        <v>18</v>
      </c>
      <c r="B20" s="3" t="s">
        <v>588</v>
      </c>
      <c r="C20" s="3" t="str">
        <f>CONCATENATE(VLOOKUP(VALUE(B20),'Listing Players'!A:I,2,FALSE)," ",VLOOKUP(VALUE(B20),'Listing Players'!A:I,3,FALSE)," - ",VLOOKUP(VALUE(B20),'Listing Players'!A:I,4,FALSE)," - ",VLOOKUP(VALUE(B20),'Listing Players'!A:I,5,FALSE))</f>
        <v>PIRET THEO - L098 - C4</v>
      </c>
      <c r="D20" s="3" t="str">
        <f>VLOOKUP(VALUE(B20),'Listing Players'!A:I,8,FALSE)</f>
        <v>CAD1</v>
      </c>
      <c r="E20" s="3">
        <v>1</v>
      </c>
      <c r="F20" s="3">
        <v>6</v>
      </c>
      <c r="G20" s="3">
        <v>16</v>
      </c>
      <c r="H20" s="3">
        <v>0</v>
      </c>
      <c r="I20" s="3">
        <v>0</v>
      </c>
      <c r="J20" s="4">
        <f t="shared" si="0"/>
        <v>22</v>
      </c>
    </row>
    <row r="21" spans="1:10" ht="25.5" customHeight="1" x14ac:dyDescent="0.25">
      <c r="A21" s="3">
        <v>19</v>
      </c>
      <c r="B21" s="3" t="s">
        <v>591</v>
      </c>
      <c r="C21" s="3" t="str">
        <f>CONCATENATE(VLOOKUP(VALUE(B21),'Listing Players'!A:I,2,FALSE)," ",VLOOKUP(VALUE(B21),'Listing Players'!A:I,3,FALSE)," - ",VLOOKUP(VALUE(B21),'Listing Players'!A:I,4,FALSE)," - ",VLOOKUP(VALUE(B21),'Listing Players'!A:I,5,FALSE))</f>
        <v>WARRAND NOA - H297 - C0</v>
      </c>
      <c r="D21" s="3" t="str">
        <f>VLOOKUP(VALUE(B21),'Listing Players'!A:I,8,FALSE)</f>
        <v>MIN2</v>
      </c>
      <c r="E21" s="3">
        <v>1</v>
      </c>
      <c r="F21" s="3">
        <v>8</v>
      </c>
      <c r="G21" s="3">
        <v>14</v>
      </c>
      <c r="H21" s="3">
        <v>0</v>
      </c>
      <c r="I21" s="3">
        <v>0</v>
      </c>
      <c r="J21" s="4">
        <f t="shared" si="0"/>
        <v>22</v>
      </c>
    </row>
    <row r="22" spans="1:10" ht="25.5" customHeight="1" x14ac:dyDescent="0.25">
      <c r="A22" s="3">
        <v>20</v>
      </c>
      <c r="B22" s="3" t="s">
        <v>576</v>
      </c>
      <c r="C22" s="3" t="str">
        <f>CONCATENATE(VLOOKUP(VALUE(B22),'Listing Players'!A:I,2,FALSE)," ",VLOOKUP(VALUE(B22),'Listing Players'!A:I,3,FALSE)," - ",VLOOKUP(VALUE(B22),'Listing Players'!A:I,4,FALSE)," - ",VLOOKUP(VALUE(B22),'Listing Players'!A:I,5,FALSE))</f>
        <v>MIORI GIULIO - BBW015 - C2</v>
      </c>
      <c r="D22" s="3" t="str">
        <f>VLOOKUP(VALUE(B22),'Listing Players'!A:I,8,FALSE)</f>
        <v>CAD2</v>
      </c>
      <c r="E22" s="3">
        <v>18</v>
      </c>
      <c r="F22" s="3">
        <v>1</v>
      </c>
      <c r="G22" s="3">
        <v>0</v>
      </c>
      <c r="H22" s="3">
        <v>0</v>
      </c>
      <c r="I22" s="3">
        <v>0</v>
      </c>
      <c r="J22" s="4">
        <f t="shared" si="0"/>
        <v>19</v>
      </c>
    </row>
    <row r="23" spans="1:10" ht="25.5" customHeight="1" x14ac:dyDescent="0.25">
      <c r="A23" s="3">
        <v>21</v>
      </c>
      <c r="B23" s="3" t="s">
        <v>598</v>
      </c>
      <c r="C23" s="3" t="str">
        <f>CONCATENATE(VLOOKUP(VALUE(B23),'Listing Players'!A:I,2,FALSE)," ",VLOOKUP(VALUE(B23),'Listing Players'!A:I,3,FALSE)," - ",VLOOKUP(VALUE(B23),'Listing Players'!A:I,4,FALSE)," - ",VLOOKUP(VALUE(B23),'Listing Players'!A:I,5,FALSE))</f>
        <v>KRZYSCIAK OLIVIER - BBW034 - C4</v>
      </c>
      <c r="D23" s="3" t="str">
        <f>VLOOKUP(VALUE(B23),'Listing Players'!A:I,8,FALSE)</f>
        <v>MIN2</v>
      </c>
      <c r="E23" s="3">
        <v>1</v>
      </c>
      <c r="F23" s="3">
        <v>1</v>
      </c>
      <c r="G23" s="3">
        <v>12</v>
      </c>
      <c r="H23" s="3">
        <v>0</v>
      </c>
      <c r="I23" s="3">
        <v>0</v>
      </c>
      <c r="J23" s="4">
        <f t="shared" si="0"/>
        <v>13</v>
      </c>
    </row>
    <row r="24" spans="1:10" ht="25.5" customHeight="1" x14ac:dyDescent="0.25">
      <c r="A24" s="3">
        <v>22</v>
      </c>
      <c r="B24" s="3">
        <v>529478</v>
      </c>
      <c r="C24" s="3" t="str">
        <f>CONCATENATE(VLOOKUP(VALUE(B24),'Listing Players'!A:I,2,FALSE)," ",VLOOKUP(VALUE(B24),'Listing Players'!A:I,3,FALSE)," - ",VLOOKUP(VALUE(B24),'Listing Players'!A:I,4,FALSE)," - ",VLOOKUP(VALUE(B24),'Listing Players'!A:I,5,FALSE))</f>
        <v>DE WILDE LARS - OVL106 - C4</v>
      </c>
      <c r="D24" s="3" t="str">
        <f>VLOOKUP(VALUE(B24),'Listing Players'!A:I,8,FALSE)</f>
        <v>CAD2</v>
      </c>
      <c r="E24" s="3">
        <v>0</v>
      </c>
      <c r="F24" s="3">
        <v>12</v>
      </c>
      <c r="G24" s="3">
        <v>1</v>
      </c>
      <c r="H24" s="3">
        <v>0</v>
      </c>
      <c r="I24" s="3">
        <v>0</v>
      </c>
      <c r="J24" s="4">
        <f t="shared" si="0"/>
        <v>13</v>
      </c>
    </row>
    <row r="25" spans="1:10" ht="25.5" customHeight="1" x14ac:dyDescent="0.25">
      <c r="A25" s="3">
        <v>23</v>
      </c>
      <c r="B25" s="3" t="s">
        <v>586</v>
      </c>
      <c r="C25" s="3" t="str">
        <f>CONCATENATE(VLOOKUP(VALUE(B25),'Listing Players'!A:I,2,FALSE)," ",VLOOKUP(VALUE(B25),'Listing Players'!A:I,3,FALSE)," - ",VLOOKUP(VALUE(B25),'Listing Players'!A:I,4,FALSE)," - ",VLOOKUP(VALUE(B25),'Listing Players'!A:I,5,FALSE))</f>
        <v>DECROOS AARON - WVL109 - C4</v>
      </c>
      <c r="D25" s="3" t="str">
        <f>VLOOKUP(VALUE(B25),'Listing Players'!A:I,8,FALSE)</f>
        <v>CAD1</v>
      </c>
      <c r="E25" s="3">
        <v>10</v>
      </c>
      <c r="F25" s="3">
        <v>1</v>
      </c>
      <c r="G25" s="3">
        <v>0</v>
      </c>
      <c r="H25" s="3">
        <v>0</v>
      </c>
      <c r="I25" s="3">
        <v>0</v>
      </c>
      <c r="J25" s="4">
        <f t="shared" si="0"/>
        <v>11</v>
      </c>
    </row>
    <row r="26" spans="1:10" ht="25.5" customHeight="1" x14ac:dyDescent="0.25">
      <c r="A26" s="3">
        <v>24</v>
      </c>
      <c r="B26" s="3">
        <v>524139</v>
      </c>
      <c r="C26" s="3" t="str">
        <f>CONCATENATE(VLOOKUP(VALUE(B26),'Listing Players'!A:I,2,FALSE)," ",VLOOKUP(VALUE(B26),'Listing Players'!A:I,3,FALSE)," - ",VLOOKUP(VALUE(B26),'Listing Players'!A:I,4,FALSE)," - ",VLOOKUP(VALUE(B26),'Listing Players'!A:I,5,FALSE))</f>
        <v>DUTHOY JOSSE - OVL032 - C0</v>
      </c>
      <c r="D26" s="3" t="str">
        <f>VLOOKUP(VALUE(B26),'Listing Players'!A:I,8,FALSE)</f>
        <v>CAD1</v>
      </c>
      <c r="E26" s="3">
        <v>0</v>
      </c>
      <c r="F26" s="3">
        <v>10</v>
      </c>
      <c r="G26" s="3">
        <v>0</v>
      </c>
      <c r="H26" s="3">
        <v>0</v>
      </c>
      <c r="I26" s="3">
        <v>0</v>
      </c>
      <c r="J26" s="4">
        <f t="shared" si="0"/>
        <v>10</v>
      </c>
    </row>
    <row r="27" spans="1:10" ht="25.5" customHeight="1" x14ac:dyDescent="0.25">
      <c r="A27" s="3">
        <v>25</v>
      </c>
      <c r="B27" s="3" t="s">
        <v>597</v>
      </c>
      <c r="C27" s="3" t="str">
        <f>CONCATENATE(VLOOKUP(VALUE(B27),'Listing Players'!A:I,2,FALSE)," ",VLOOKUP(VALUE(B27),'Listing Players'!A:I,3,FALSE)," - ",VLOOKUP(VALUE(B27),'Listing Players'!A:I,4,FALSE)," - ",VLOOKUP(VALUE(B27),'Listing Players'!A:I,5,FALSE))</f>
        <v>WARRAND LUCAS - H297 - C6</v>
      </c>
      <c r="D27" s="3" t="str">
        <f>VLOOKUP(VALUE(B27),'Listing Players'!A:I,8,FALSE)</f>
        <v>MIN2</v>
      </c>
      <c r="E27" s="3">
        <v>8</v>
      </c>
      <c r="F27" s="3">
        <v>1</v>
      </c>
      <c r="G27" s="3">
        <v>1</v>
      </c>
      <c r="H27" s="3">
        <v>0</v>
      </c>
      <c r="I27" s="3">
        <v>0</v>
      </c>
      <c r="J27" s="4">
        <f t="shared" si="0"/>
        <v>9</v>
      </c>
    </row>
    <row r="28" spans="1:10" ht="25.5" customHeight="1" x14ac:dyDescent="0.25">
      <c r="A28" s="3">
        <v>26</v>
      </c>
      <c r="B28" s="3" t="s">
        <v>581</v>
      </c>
      <c r="C28" s="3" t="str">
        <f>CONCATENATE(VLOOKUP(VALUE(B28),'Listing Players'!A:I,2,FALSE)," ",VLOOKUP(VALUE(B28),'Listing Players'!A:I,3,FALSE)," - ",VLOOKUP(VALUE(B28),'Listing Players'!A:I,4,FALSE)," - ",VLOOKUP(VALUE(B28),'Listing Players'!A:I,5,FALSE))</f>
        <v>HIBEN THEO - BBW289 - C2</v>
      </c>
      <c r="D28" s="3" t="str">
        <f>VLOOKUP(VALUE(B28),'Listing Players'!A:I,8,FALSE)</f>
        <v>CAD1</v>
      </c>
      <c r="E28" s="3">
        <v>1</v>
      </c>
      <c r="F28" s="3">
        <v>0</v>
      </c>
      <c r="G28" s="3">
        <v>8</v>
      </c>
      <c r="H28" s="3">
        <v>0</v>
      </c>
      <c r="I28" s="3">
        <v>0</v>
      </c>
      <c r="J28" s="4">
        <f t="shared" si="0"/>
        <v>9</v>
      </c>
    </row>
    <row r="29" spans="1:10" ht="25.5" customHeight="1" x14ac:dyDescent="0.25">
      <c r="A29" s="3">
        <v>27</v>
      </c>
      <c r="B29" s="3">
        <v>531011</v>
      </c>
      <c r="C29" s="3" t="str">
        <f>CONCATENATE(VLOOKUP(VALUE(B29),'Listing Players'!A:I,2,FALSE)," ",VLOOKUP(VALUE(B29),'Listing Players'!A:I,3,FALSE)," - ",VLOOKUP(VALUE(B29),'Listing Players'!A:I,4,FALSE)," - ",VLOOKUP(VALUE(B29),'Listing Players'!A:I,5,FALSE))</f>
        <v>MORASCHI LUCA - Vl-B225 - C6</v>
      </c>
      <c r="D29" s="3" t="str">
        <f>VLOOKUP(VALUE(B29),'Listing Players'!A:I,8,FALSE)</f>
        <v>CAD2</v>
      </c>
      <c r="E29" s="3">
        <v>0</v>
      </c>
      <c r="F29" s="3">
        <v>1</v>
      </c>
      <c r="G29" s="3">
        <v>6</v>
      </c>
      <c r="H29" s="3">
        <v>0</v>
      </c>
      <c r="I29" s="3">
        <v>0</v>
      </c>
      <c r="J29" s="4">
        <f t="shared" si="0"/>
        <v>7</v>
      </c>
    </row>
    <row r="30" spans="1:10" ht="25.5" customHeight="1" x14ac:dyDescent="0.25">
      <c r="A30" s="3">
        <v>28</v>
      </c>
      <c r="B30" s="3" t="s">
        <v>585</v>
      </c>
      <c r="C30" s="3" t="str">
        <f>CONCATENATE(VLOOKUP(VALUE(B30),'Listing Players'!A:I,2,FALSE)," ",VLOOKUP(VALUE(B30),'Listing Players'!A:I,3,FALSE)," - ",VLOOKUP(VALUE(B30),'Listing Players'!A:I,4,FALSE)," - ",VLOOKUP(VALUE(B30),'Listing Players'!A:I,5,FALSE))</f>
        <v>CAVAGNA DAVID - BBW165 - C6</v>
      </c>
      <c r="D30" s="3" t="str">
        <f>VLOOKUP(VALUE(B30),'Listing Players'!A:I,8,FALSE)</f>
        <v>CAD2</v>
      </c>
      <c r="E30" s="3">
        <v>4</v>
      </c>
      <c r="F30" s="3">
        <v>1</v>
      </c>
      <c r="G30" s="3">
        <v>1</v>
      </c>
      <c r="H30" s="3">
        <v>0</v>
      </c>
      <c r="I30" s="3">
        <v>0</v>
      </c>
      <c r="J30" s="4">
        <f t="shared" si="0"/>
        <v>5</v>
      </c>
    </row>
    <row r="31" spans="1:10" ht="25.5" customHeight="1" x14ac:dyDescent="0.25">
      <c r="A31" s="3">
        <v>29</v>
      </c>
      <c r="B31" s="3">
        <v>168237</v>
      </c>
      <c r="C31" s="3" t="str">
        <f>CONCATENATE(VLOOKUP(VALUE(B31),'Listing Players'!A:I,2,FALSE)," ",VLOOKUP(VALUE(B31),'Listing Players'!A:I,3,FALSE)," - ",VLOOKUP(VALUE(B31),'Listing Players'!A:I,4,FALSE)," - ",VLOOKUP(VALUE(B31),'Listing Players'!A:I,5,FALSE))</f>
        <v>BARRY IBRAHIMA - BBW165 - D6</v>
      </c>
      <c r="D31" s="3" t="str">
        <f>VLOOKUP(VALUE(B31),'Listing Players'!A:I,8,FALSE)</f>
        <v>MIN2</v>
      </c>
      <c r="E31" s="3">
        <v>0</v>
      </c>
      <c r="F31" s="3">
        <v>1</v>
      </c>
      <c r="G31" s="3">
        <v>1</v>
      </c>
      <c r="H31" s="3">
        <v>0</v>
      </c>
      <c r="I31" s="3">
        <v>0</v>
      </c>
      <c r="J31" s="4">
        <f t="shared" si="0"/>
        <v>2</v>
      </c>
    </row>
    <row r="32" spans="1:10" ht="25.5" customHeight="1" x14ac:dyDescent="0.25">
      <c r="A32" s="3">
        <v>29</v>
      </c>
      <c r="B32" s="3">
        <v>525179</v>
      </c>
      <c r="C32" s="3" t="str">
        <f>CONCATENATE(VLOOKUP(VALUE(B32),'Listing Players'!A:I,2,FALSE)," ",VLOOKUP(VALUE(B32),'Listing Players'!A:I,3,FALSE)," - ",VLOOKUP(VALUE(B32),'Listing Players'!A:I,4,FALSE)," - ",VLOOKUP(VALUE(B32),'Listing Players'!A:I,5,FALSE))</f>
        <v>BEERTS BRAM - Vl-B234 - E0</v>
      </c>
      <c r="D32" s="3" t="str">
        <f>VLOOKUP(VALUE(B32),'Listing Players'!A:I,8,FALSE)</f>
        <v>MIN1</v>
      </c>
      <c r="E32" s="3">
        <v>0</v>
      </c>
      <c r="F32" s="3">
        <v>1</v>
      </c>
      <c r="G32" s="3">
        <v>1</v>
      </c>
      <c r="H32" s="3">
        <v>0</v>
      </c>
      <c r="I32" s="3">
        <v>0</v>
      </c>
      <c r="J32" s="4">
        <f t="shared" si="0"/>
        <v>2</v>
      </c>
    </row>
    <row r="33" spans="1:10" ht="25.5" customHeight="1" x14ac:dyDescent="0.25">
      <c r="A33" s="3">
        <v>29</v>
      </c>
      <c r="B33" s="3">
        <v>526560</v>
      </c>
      <c r="C33" s="3" t="str">
        <f>CONCATENATE(VLOOKUP(VALUE(B33),'Listing Players'!A:I,2,FALSE)," ",VLOOKUP(VALUE(B33),'Listing Players'!A:I,3,FALSE)," - ",VLOOKUP(VALUE(B33),'Listing Players'!A:I,4,FALSE)," - ",VLOOKUP(VALUE(B33),'Listing Players'!A:I,5,FALSE))</f>
        <v>CHEN YOU-YU - Vl-B234 - E2</v>
      </c>
      <c r="D33" s="3" t="str">
        <f>VLOOKUP(VALUE(B33),'Listing Players'!A:I,8,FALSE)</f>
        <v>MIN1</v>
      </c>
      <c r="E33" s="3">
        <v>0</v>
      </c>
      <c r="F33" s="3">
        <v>1</v>
      </c>
      <c r="G33" s="3">
        <v>1</v>
      </c>
      <c r="H33" s="3">
        <v>0</v>
      </c>
      <c r="I33" s="3">
        <v>0</v>
      </c>
      <c r="J33" s="4">
        <f t="shared" si="0"/>
        <v>2</v>
      </c>
    </row>
    <row r="34" spans="1:10" ht="25.5" customHeight="1" x14ac:dyDescent="0.25">
      <c r="A34" s="3">
        <v>29</v>
      </c>
      <c r="B34" s="3">
        <v>166915</v>
      </c>
      <c r="C34" s="3" t="str">
        <f>CONCATENATE(VLOOKUP(VALUE(B34),'Listing Players'!A:I,2,FALSE)," ",VLOOKUP(VALUE(B34),'Listing Players'!A:I,3,FALSE)," - ",VLOOKUP(VALUE(B34),'Listing Players'!A:I,4,FALSE)," - ",VLOOKUP(VALUE(B34),'Listing Players'!A:I,5,FALSE))</f>
        <v>DE BRYE LUCIEN - BBW350 - E2</v>
      </c>
      <c r="D34" s="3" t="str">
        <f>VLOOKUP(VALUE(B34),'Listing Players'!A:I,8,FALSE)</f>
        <v>MIN2</v>
      </c>
      <c r="E34" s="3">
        <v>0</v>
      </c>
      <c r="F34" s="3">
        <v>1</v>
      </c>
      <c r="G34" s="3">
        <v>1</v>
      </c>
      <c r="H34" s="3">
        <v>0</v>
      </c>
      <c r="I34" s="3">
        <v>0</v>
      </c>
      <c r="J34" s="4">
        <f t="shared" si="0"/>
        <v>2</v>
      </c>
    </row>
    <row r="35" spans="1:10" ht="25.5" customHeight="1" x14ac:dyDescent="0.25">
      <c r="A35" s="3">
        <v>29</v>
      </c>
      <c r="B35" s="3" t="s">
        <v>584</v>
      </c>
      <c r="C35" s="3" t="str">
        <f>CONCATENATE(VLOOKUP(VALUE(B35),'Listing Players'!A:I,2,FALSE)," ",VLOOKUP(VALUE(B35),'Listing Players'!A:I,3,FALSE)," - ",VLOOKUP(VALUE(B35),'Listing Players'!A:I,4,FALSE)," - ",VLOOKUP(VALUE(B35),'Listing Players'!A:I,5,FALSE))</f>
        <v>DERYCK OSCAR - BBW179 - C2</v>
      </c>
      <c r="D35" s="3" t="str">
        <f>VLOOKUP(VALUE(B35),'Listing Players'!A:I,8,FALSE)</f>
        <v>CAD1</v>
      </c>
      <c r="E35" s="3">
        <v>1</v>
      </c>
      <c r="F35" s="3">
        <v>1</v>
      </c>
      <c r="G35" s="3">
        <v>1</v>
      </c>
      <c r="H35" s="3">
        <v>0</v>
      </c>
      <c r="I35" s="3">
        <v>0</v>
      </c>
      <c r="J35" s="4">
        <f t="shared" ref="J35:J57" si="1">SUM(LARGE(E35:G35,1), LARGE(E35:G35,2),H35:I35)</f>
        <v>2</v>
      </c>
    </row>
    <row r="36" spans="1:10" ht="25.5" customHeight="1" x14ac:dyDescent="0.25">
      <c r="A36" s="3">
        <v>29</v>
      </c>
      <c r="B36" s="3" t="s">
        <v>579</v>
      </c>
      <c r="C36" s="3" t="str">
        <f>CONCATENATE(VLOOKUP(VALUE(B36),'Listing Players'!A:I,2,FALSE)," ",VLOOKUP(VALUE(B36),'Listing Players'!A:I,3,FALSE)," - ",VLOOKUP(VALUE(B36),'Listing Players'!A:I,4,FALSE)," - ",VLOOKUP(VALUE(B36),'Listing Players'!A:I,5,FALSE))</f>
        <v>DOHET HUGO - BBW289 - C6</v>
      </c>
      <c r="D36" s="3" t="str">
        <f>VLOOKUP(VALUE(B36),'Listing Players'!A:I,8,FALSE)</f>
        <v>CAD2</v>
      </c>
      <c r="E36" s="3">
        <v>1</v>
      </c>
      <c r="F36" s="3">
        <v>1</v>
      </c>
      <c r="G36" s="3">
        <v>1</v>
      </c>
      <c r="H36" s="3">
        <v>0</v>
      </c>
      <c r="I36" s="3">
        <v>0</v>
      </c>
      <c r="J36" s="4">
        <f t="shared" si="1"/>
        <v>2</v>
      </c>
    </row>
    <row r="37" spans="1:10" ht="25.5" customHeight="1" x14ac:dyDescent="0.25">
      <c r="A37" s="3">
        <v>29</v>
      </c>
      <c r="B37" s="3" t="s">
        <v>600</v>
      </c>
      <c r="C37" s="3" t="str">
        <f>CONCATENATE(VLOOKUP(VALUE(B37),'Listing Players'!A:I,2,FALSE)," ",VLOOKUP(VALUE(B37),'Listing Players'!A:I,3,FALSE)," - ",VLOOKUP(VALUE(B37),'Listing Players'!A:I,4,FALSE)," - ",VLOOKUP(VALUE(B37),'Listing Players'!A:I,5,FALSE))</f>
        <v>FARHI THINSY HUGO - BBW165 - D2</v>
      </c>
      <c r="D37" s="3" t="str">
        <f>VLOOKUP(VALUE(B37),'Listing Players'!A:I,8,FALSE)</f>
        <v>MIN1</v>
      </c>
      <c r="E37" s="3">
        <v>1</v>
      </c>
      <c r="F37" s="3">
        <v>1</v>
      </c>
      <c r="G37" s="3">
        <v>0</v>
      </c>
      <c r="H37" s="3">
        <v>0</v>
      </c>
      <c r="I37" s="3">
        <v>0</v>
      </c>
      <c r="J37" s="4">
        <f t="shared" si="1"/>
        <v>2</v>
      </c>
    </row>
    <row r="38" spans="1:10" ht="25.5" customHeight="1" x14ac:dyDescent="0.25">
      <c r="A38" s="3">
        <v>29</v>
      </c>
      <c r="B38" s="3" t="s">
        <v>595</v>
      </c>
      <c r="C38" s="3" t="str">
        <f>CONCATENATE(VLOOKUP(VALUE(B38),'Listing Players'!A:I,2,FALSE)," ",VLOOKUP(VALUE(B38),'Listing Players'!A:I,3,FALSE)," - ",VLOOKUP(VALUE(B38),'Listing Players'!A:I,4,FALSE)," - ",VLOOKUP(VALUE(B38),'Listing Players'!A:I,5,FALSE))</f>
        <v>FRANCKINIOULLE OSCAR - N104 - D0</v>
      </c>
      <c r="D38" s="3" t="str">
        <f>VLOOKUP(VALUE(B38),'Listing Players'!A:I,8,FALSE)</f>
        <v>MIN1</v>
      </c>
      <c r="E38" s="3">
        <v>1</v>
      </c>
      <c r="F38" s="3">
        <v>1</v>
      </c>
      <c r="G38" s="3">
        <v>1</v>
      </c>
      <c r="H38" s="3">
        <v>0</v>
      </c>
      <c r="I38" s="3">
        <v>0</v>
      </c>
      <c r="J38" s="4">
        <f t="shared" si="1"/>
        <v>2</v>
      </c>
    </row>
    <row r="39" spans="1:10" ht="25.5" customHeight="1" x14ac:dyDescent="0.25">
      <c r="A39" s="3">
        <v>29</v>
      </c>
      <c r="B39" s="3" t="s">
        <v>580</v>
      </c>
      <c r="C39" s="3" t="str">
        <f>CONCATENATE(VLOOKUP(VALUE(B39),'Listing Players'!A:I,2,FALSE)," ",VLOOKUP(VALUE(B39),'Listing Players'!A:I,3,FALSE)," - ",VLOOKUP(VALUE(B39),'Listing Players'!A:I,4,FALSE)," - ",VLOOKUP(VALUE(B39),'Listing Players'!A:I,5,FALSE))</f>
        <v>HU TONY YUHAN - BBW165 - D0</v>
      </c>
      <c r="D39" s="3" t="str">
        <f>VLOOKUP(VALUE(B39),'Listing Players'!A:I,8,FALSE)</f>
        <v>CAD1</v>
      </c>
      <c r="E39" s="3">
        <v>1</v>
      </c>
      <c r="F39" s="3">
        <v>1</v>
      </c>
      <c r="G39" s="3">
        <v>1</v>
      </c>
      <c r="H39" s="3">
        <v>0</v>
      </c>
      <c r="I39" s="3">
        <v>0</v>
      </c>
      <c r="J39" s="4">
        <f t="shared" si="1"/>
        <v>2</v>
      </c>
    </row>
    <row r="40" spans="1:10" ht="25.5" customHeight="1" x14ac:dyDescent="0.25">
      <c r="A40" s="3">
        <v>29</v>
      </c>
      <c r="B40" s="3">
        <v>530441</v>
      </c>
      <c r="C40" s="3" t="str">
        <f>CONCATENATE(VLOOKUP(VALUE(B40),'Listing Players'!A:I,2,FALSE)," ",VLOOKUP(VALUE(B40),'Listing Players'!A:I,3,FALSE)," - ",VLOOKUP(VALUE(B40),'Listing Players'!A:I,4,FALSE)," - ",VLOOKUP(VALUE(B40),'Listing Players'!A:I,5,FALSE))</f>
        <v>KORDASIEWICZ JEREMI - Vl-B248 - E2</v>
      </c>
      <c r="D40" s="3" t="str">
        <f>VLOOKUP(VALUE(B40),'Listing Players'!A:I,8,FALSE)</f>
        <v>MIN2</v>
      </c>
      <c r="E40" s="3">
        <v>0</v>
      </c>
      <c r="F40" s="3">
        <v>1</v>
      </c>
      <c r="G40" s="3">
        <v>1</v>
      </c>
      <c r="H40" s="3">
        <v>0</v>
      </c>
      <c r="I40" s="3">
        <v>0</v>
      </c>
      <c r="J40" s="4">
        <f t="shared" si="1"/>
        <v>2</v>
      </c>
    </row>
    <row r="41" spans="1:10" ht="25.5" customHeight="1" x14ac:dyDescent="0.25">
      <c r="A41" s="3">
        <v>29</v>
      </c>
      <c r="B41" s="3">
        <v>167650</v>
      </c>
      <c r="C41" s="3" t="str">
        <f>CONCATENATE(VLOOKUP(VALUE(B41),'Listing Players'!A:I,2,FALSE)," ",VLOOKUP(VALUE(B41),'Listing Players'!A:I,3,FALSE)," - ",VLOOKUP(VALUE(B41),'Listing Players'!A:I,4,FALSE)," - ",VLOOKUP(VALUE(B41),'Listing Players'!A:I,5,FALSE))</f>
        <v>LEBRUN ADRIEN - H307 - D4</v>
      </c>
      <c r="D41" s="3" t="str">
        <f>VLOOKUP(VALUE(B41),'Listing Players'!A:I,8,FALSE)</f>
        <v>MIN2</v>
      </c>
      <c r="E41" s="3">
        <v>0</v>
      </c>
      <c r="F41" s="3">
        <v>1</v>
      </c>
      <c r="G41" s="3">
        <v>1</v>
      </c>
      <c r="H41" s="3">
        <v>0</v>
      </c>
      <c r="I41" s="3">
        <v>0</v>
      </c>
      <c r="J41" s="4">
        <f t="shared" si="1"/>
        <v>2</v>
      </c>
    </row>
    <row r="42" spans="1:10" ht="25.5" customHeight="1" x14ac:dyDescent="0.25">
      <c r="A42" s="3">
        <v>29</v>
      </c>
      <c r="B42" s="3" t="s">
        <v>594</v>
      </c>
      <c r="C42" s="3" t="str">
        <f>CONCATENATE(VLOOKUP(VALUE(B42),'Listing Players'!A:I,2,FALSE)," ",VLOOKUP(VALUE(B42),'Listing Players'!A:I,3,FALSE)," - ",VLOOKUP(VALUE(B42),'Listing Players'!A:I,4,FALSE)," - ",VLOOKUP(VALUE(B42),'Listing Players'!A:I,5,FALSE))</f>
        <v>LIBERT MARTIN - L119 - C2</v>
      </c>
      <c r="D42" s="3" t="str">
        <f>VLOOKUP(VALUE(B42),'Listing Players'!A:I,8,FALSE)</f>
        <v>MIN2</v>
      </c>
      <c r="E42" s="3">
        <v>1</v>
      </c>
      <c r="F42" s="3">
        <v>1</v>
      </c>
      <c r="G42" s="3">
        <v>1</v>
      </c>
      <c r="H42" s="3">
        <v>0</v>
      </c>
      <c r="I42" s="3">
        <v>0</v>
      </c>
      <c r="J42" s="4">
        <f t="shared" si="1"/>
        <v>2</v>
      </c>
    </row>
    <row r="43" spans="1:10" ht="25.5" customHeight="1" x14ac:dyDescent="0.25">
      <c r="A43" s="3">
        <v>29</v>
      </c>
      <c r="B43" s="3">
        <v>529021</v>
      </c>
      <c r="C43" s="3" t="str">
        <f>CONCATENATE(VLOOKUP(VALUE(B43),'Listing Players'!A:I,2,FALSE)," ",VLOOKUP(VALUE(B43),'Listing Players'!A:I,3,FALSE)," - ",VLOOKUP(VALUE(B43),'Listing Players'!A:I,4,FALSE)," - ",VLOOKUP(VALUE(B43),'Listing Players'!A:I,5,FALSE))</f>
        <v>LONCKE ROBBE - OVL001 - E2</v>
      </c>
      <c r="D43" s="3" t="str">
        <f>VLOOKUP(VALUE(B43),'Listing Players'!A:I,8,FALSE)</f>
        <v>MIN2</v>
      </c>
      <c r="E43" s="3">
        <v>0</v>
      </c>
      <c r="F43" s="3">
        <v>1</v>
      </c>
      <c r="G43" s="3">
        <v>1</v>
      </c>
      <c r="H43" s="3">
        <v>0</v>
      </c>
      <c r="I43" s="3">
        <v>0</v>
      </c>
      <c r="J43" s="4">
        <f t="shared" si="1"/>
        <v>2</v>
      </c>
    </row>
    <row r="44" spans="1:10" ht="25.5" customHeight="1" x14ac:dyDescent="0.25">
      <c r="A44" s="3">
        <v>29</v>
      </c>
      <c r="B44" s="3">
        <v>530695</v>
      </c>
      <c r="C44" s="3" t="str">
        <f>CONCATENATE(VLOOKUP(VALUE(B44),'Listing Players'!A:I,2,FALSE)," ",VLOOKUP(VALUE(B44),'Listing Players'!A:I,3,FALSE)," - ",VLOOKUP(VALUE(B44),'Listing Players'!A:I,4,FALSE)," - ",VLOOKUP(VALUE(B44),'Listing Players'!A:I,5,FALSE))</f>
        <v>PUT VINCE - Vl-B295 - E4</v>
      </c>
      <c r="D44" s="3" t="str">
        <f>VLOOKUP(VALUE(B44),'Listing Players'!A:I,8,FALSE)</f>
        <v>MIN2</v>
      </c>
      <c r="E44" s="3">
        <v>0</v>
      </c>
      <c r="F44" s="3">
        <v>1</v>
      </c>
      <c r="G44" s="3">
        <v>1</v>
      </c>
      <c r="H44" s="3">
        <v>0</v>
      </c>
      <c r="I44" s="3">
        <v>0</v>
      </c>
      <c r="J44" s="4">
        <f t="shared" si="1"/>
        <v>2</v>
      </c>
    </row>
    <row r="45" spans="1:10" ht="25.5" customHeight="1" x14ac:dyDescent="0.25">
      <c r="A45" s="3">
        <v>29</v>
      </c>
      <c r="B45" s="3">
        <v>158242</v>
      </c>
      <c r="C45" s="3" t="str">
        <f>CONCATENATE(VLOOKUP(VALUE(B45),'Listing Players'!A:I,2,FALSE)," ",VLOOKUP(VALUE(B45),'Listing Players'!A:I,3,FALSE)," - ",VLOOKUP(VALUE(B45),'Listing Players'!A:I,4,FALSE)," - ",VLOOKUP(VALUE(B45),'Listing Players'!A:I,5,FALSE))</f>
        <v>STAELEN MATTEO - H128 - D0</v>
      </c>
      <c r="D45" s="3" t="str">
        <f>VLOOKUP(VALUE(B45),'Listing Players'!A:I,8,FALSE)</f>
        <v>CAD2</v>
      </c>
      <c r="E45" s="3">
        <v>0</v>
      </c>
      <c r="F45" s="3">
        <v>1</v>
      </c>
      <c r="G45" s="3">
        <v>1</v>
      </c>
      <c r="H45" s="3">
        <v>0</v>
      </c>
      <c r="I45" s="3">
        <v>0</v>
      </c>
      <c r="J45" s="4">
        <f t="shared" si="1"/>
        <v>2</v>
      </c>
    </row>
    <row r="46" spans="1:10" ht="25.5" customHeight="1" x14ac:dyDescent="0.25">
      <c r="A46" s="3">
        <v>29</v>
      </c>
      <c r="B46" s="3">
        <v>159290</v>
      </c>
      <c r="C46" s="3" t="str">
        <f>CONCATENATE(VLOOKUP(VALUE(B46),'Listing Players'!A:I,2,FALSE)," ",VLOOKUP(VALUE(B46),'Listing Players'!A:I,3,FALSE)," - ",VLOOKUP(VALUE(B46),'Listing Players'!A:I,4,FALSE)," - ",VLOOKUP(VALUE(B46),'Listing Players'!A:I,5,FALSE))</f>
        <v>TAILDEMAN ADRIEN - H307 - C4</v>
      </c>
      <c r="D46" s="3" t="str">
        <f>VLOOKUP(VALUE(B46),'Listing Players'!A:I,8,FALSE)</f>
        <v>CAD2</v>
      </c>
      <c r="E46" s="3">
        <v>0</v>
      </c>
      <c r="F46" s="3">
        <v>1</v>
      </c>
      <c r="G46" s="3">
        <v>1</v>
      </c>
      <c r="H46" s="3">
        <v>0</v>
      </c>
      <c r="I46" s="3">
        <v>0</v>
      </c>
      <c r="J46" s="4">
        <f t="shared" si="1"/>
        <v>2</v>
      </c>
    </row>
    <row r="47" spans="1:10" ht="25.5" customHeight="1" x14ac:dyDescent="0.25">
      <c r="A47" s="3">
        <v>45</v>
      </c>
      <c r="B47" s="3" t="s">
        <v>582</v>
      </c>
      <c r="C47" s="3" t="str">
        <f>CONCATENATE(VLOOKUP(VALUE(B47),'Listing Players'!A:I,2,FALSE)," ",VLOOKUP(VALUE(B47),'Listing Players'!A:I,3,FALSE)," - ",VLOOKUP(VALUE(B47),'Listing Players'!A:I,4,FALSE)," - ",VLOOKUP(VALUE(B47),'Listing Players'!A:I,5,FALSE))</f>
        <v>BAROUX NOLAN - H449 - C0</v>
      </c>
      <c r="D47" s="3" t="str">
        <f>VLOOKUP(VALUE(B47),'Listing Players'!A:I,8,FALSE)</f>
        <v>CAD1</v>
      </c>
      <c r="E47" s="3">
        <v>1</v>
      </c>
      <c r="F47" s="3">
        <v>0</v>
      </c>
      <c r="G47" s="3">
        <v>0</v>
      </c>
      <c r="H47" s="3">
        <v>0</v>
      </c>
      <c r="I47" s="3">
        <v>0</v>
      </c>
      <c r="J47" s="4">
        <f t="shared" si="1"/>
        <v>1</v>
      </c>
    </row>
    <row r="48" spans="1:10" ht="25.5" customHeight="1" x14ac:dyDescent="0.25">
      <c r="A48" s="3">
        <v>45</v>
      </c>
      <c r="B48" s="3" t="s">
        <v>583</v>
      </c>
      <c r="C48" s="3" t="str">
        <f>CONCATENATE(VLOOKUP(VALUE(B48),'Listing Players'!A:I,2,FALSE)," ",VLOOKUP(VALUE(B48),'Listing Players'!A:I,3,FALSE)," - ",VLOOKUP(VALUE(B48),'Listing Players'!A:I,4,FALSE)," - ",VLOOKUP(VALUE(B48),'Listing Players'!A:I,5,FALSE))</f>
        <v>DAGNELIE ELIAN - BBW350 - C6</v>
      </c>
      <c r="D48" s="3" t="str">
        <f>VLOOKUP(VALUE(B48),'Listing Players'!A:I,8,FALSE)</f>
        <v>CAD2</v>
      </c>
      <c r="E48" s="3">
        <v>1</v>
      </c>
      <c r="F48" s="3">
        <v>0</v>
      </c>
      <c r="G48" s="3">
        <v>0</v>
      </c>
      <c r="H48" s="3">
        <v>0</v>
      </c>
      <c r="I48" s="3">
        <v>0</v>
      </c>
      <c r="J48" s="4">
        <f t="shared" si="1"/>
        <v>1</v>
      </c>
    </row>
    <row r="49" spans="1:10" ht="25.5" customHeight="1" x14ac:dyDescent="0.25">
      <c r="A49" s="3">
        <v>45</v>
      </c>
      <c r="B49" s="3" t="s">
        <v>578</v>
      </c>
      <c r="C49" s="3" t="str">
        <f>CONCATENATE(VLOOKUP(VALUE(B49),'Listing Players'!A:I,2,FALSE)," ",VLOOKUP(VALUE(B49),'Listing Players'!A:I,3,FALSE)," - ",VLOOKUP(VALUE(B49),'Listing Players'!A:I,4,FALSE)," - ",VLOOKUP(VALUE(B49),'Listing Players'!A:I,5,FALSE))</f>
        <v>GEVERS DAG - A147 - C4</v>
      </c>
      <c r="D49" s="3" t="str">
        <f>VLOOKUP(VALUE(B49),'Listing Players'!A:I,8,FALSE)</f>
        <v>CAD2</v>
      </c>
      <c r="E49" s="3">
        <v>1</v>
      </c>
      <c r="F49" s="3">
        <v>0</v>
      </c>
      <c r="G49" s="3">
        <v>0</v>
      </c>
      <c r="H49" s="3">
        <v>0</v>
      </c>
      <c r="I49" s="3">
        <v>0</v>
      </c>
      <c r="J49" s="4">
        <f t="shared" si="1"/>
        <v>1</v>
      </c>
    </row>
    <row r="50" spans="1:10" ht="25.5" customHeight="1" x14ac:dyDescent="0.25">
      <c r="A50" s="3">
        <v>45</v>
      </c>
      <c r="B50" s="3">
        <v>173623</v>
      </c>
      <c r="C50" s="3" t="str">
        <f>CONCATENATE(VLOOKUP(VALUE(B50),'Listing Players'!A:I,2,FALSE)," ",VLOOKUP(VALUE(B50),'Listing Players'!A:I,3,FALSE)," - ",VLOOKUP(VALUE(B50),'Listing Players'!A:I,4,FALSE)," - ",VLOOKUP(VALUE(B50),'Listing Players'!A:I,5,FALSE))</f>
        <v>JONET NATHAN - BBW165 - C6</v>
      </c>
      <c r="D50" s="3" t="str">
        <f>VLOOKUP(VALUE(B50),'Listing Players'!A:I,8,FALSE)</f>
        <v>CAD1</v>
      </c>
      <c r="E50" s="3">
        <v>0</v>
      </c>
      <c r="F50" s="3">
        <v>1</v>
      </c>
      <c r="G50" s="3">
        <v>0</v>
      </c>
      <c r="H50" s="3">
        <v>0</v>
      </c>
      <c r="I50" s="3">
        <v>0</v>
      </c>
      <c r="J50" s="4">
        <f t="shared" si="1"/>
        <v>1</v>
      </c>
    </row>
    <row r="51" spans="1:10" ht="25.5" customHeight="1" x14ac:dyDescent="0.25">
      <c r="A51" s="3">
        <v>45</v>
      </c>
      <c r="B51" s="3" t="s">
        <v>653</v>
      </c>
      <c r="C51" s="3" t="str">
        <f>CONCATENATE(VLOOKUP(VALUE(B51),'Listing Players'!A:I,2,FALSE)," ",VLOOKUP(VALUE(B51),'Listing Players'!A:I,3,FALSE)," - ",VLOOKUP(VALUE(B51),'Listing Players'!A:I,4,FALSE)," - ",VLOOKUP(VALUE(B51),'Listing Players'!A:I,5,FALSE))</f>
        <v>NIBELLE NOAH - BBW179 - D6</v>
      </c>
      <c r="D51" s="3" t="str">
        <f>VLOOKUP(VALUE(B51),'Listing Players'!A:I,8,FALSE)</f>
        <v>CAD2</v>
      </c>
      <c r="E51" s="3">
        <v>0</v>
      </c>
      <c r="F51" s="3">
        <v>0</v>
      </c>
      <c r="G51" s="3">
        <v>1</v>
      </c>
      <c r="H51" s="3">
        <v>0</v>
      </c>
      <c r="I51" s="3">
        <v>0</v>
      </c>
      <c r="J51" s="4">
        <f t="shared" si="1"/>
        <v>1</v>
      </c>
    </row>
    <row r="52" spans="1:10" ht="25.5" customHeight="1" x14ac:dyDescent="0.25">
      <c r="A52" s="3">
        <v>45</v>
      </c>
      <c r="B52" s="3">
        <v>162015</v>
      </c>
      <c r="C52" s="3" t="str">
        <f>CONCATENATE(VLOOKUP(VALUE(B52),'Listing Players'!A:I,2,FALSE)," ",VLOOKUP(VALUE(B52),'Listing Players'!A:I,3,FALSE)," - ",VLOOKUP(VALUE(B52),'Listing Players'!A:I,4,FALSE)," - ",VLOOKUP(VALUE(B52),'Listing Players'!A:I,5,FALSE))</f>
        <v>OLIVIER LEO - H430 - E0</v>
      </c>
      <c r="D52" s="3" t="str">
        <f>VLOOKUP(VALUE(B52),'Listing Players'!A:I,8,FALSE)</f>
        <v>MIN1</v>
      </c>
      <c r="E52" s="3">
        <v>0</v>
      </c>
      <c r="F52" s="3">
        <v>1</v>
      </c>
      <c r="G52" s="3">
        <v>0</v>
      </c>
      <c r="H52" s="3">
        <v>0</v>
      </c>
      <c r="I52" s="3">
        <v>0</v>
      </c>
      <c r="J52" s="4">
        <f t="shared" si="1"/>
        <v>1</v>
      </c>
    </row>
    <row r="53" spans="1:10" ht="25.5" customHeight="1" x14ac:dyDescent="0.25">
      <c r="A53" s="3">
        <v>45</v>
      </c>
      <c r="B53" s="3" t="s">
        <v>654</v>
      </c>
      <c r="C53" s="3" t="str">
        <f>CONCATENATE(VLOOKUP(VALUE(B53),'Listing Players'!A:I,2,FALSE)," ",VLOOKUP(VALUE(B53),'Listing Players'!A:I,3,FALSE)," - ",VLOOKUP(VALUE(B53),'Listing Players'!A:I,4,FALSE)," - ",VLOOKUP(VALUE(B53),'Listing Players'!A:I,5,FALSE))</f>
        <v>PISIOTIS KOSMAS - GEORG - BBW165 - D2</v>
      </c>
      <c r="D53" s="3" t="str">
        <f>VLOOKUP(VALUE(B53),'Listing Players'!A:I,8,FALSE)</f>
        <v>CAD1</v>
      </c>
      <c r="E53" s="3">
        <v>0</v>
      </c>
      <c r="F53" s="3">
        <v>0</v>
      </c>
      <c r="G53" s="3">
        <v>1</v>
      </c>
      <c r="H53" s="3">
        <v>0</v>
      </c>
      <c r="I53" s="3">
        <v>0</v>
      </c>
      <c r="J53" s="4">
        <f t="shared" si="1"/>
        <v>1</v>
      </c>
    </row>
    <row r="54" spans="1:10" ht="25.5" customHeight="1" x14ac:dyDescent="0.25">
      <c r="A54" s="3">
        <v>45</v>
      </c>
      <c r="B54" s="3">
        <v>167336</v>
      </c>
      <c r="C54" s="3" t="str">
        <f>CONCATENATE(VLOOKUP(VALUE(B54),'Listing Players'!A:I,2,FALSE)," ",VLOOKUP(VALUE(B54),'Listing Players'!A:I,3,FALSE)," - ",VLOOKUP(VALUE(B54),'Listing Players'!A:I,4,FALSE)," - ",VLOOKUP(VALUE(B54),'Listing Players'!A:I,5,FALSE))</f>
        <v>QUINTERO SEBASTIAN - L264 - C2</v>
      </c>
      <c r="D54" s="3" t="str">
        <f>VLOOKUP(VALUE(B54),'Listing Players'!A:I,8,FALSE)</f>
        <v>CAD2</v>
      </c>
      <c r="E54" s="3">
        <v>0</v>
      </c>
      <c r="F54" s="3">
        <v>1</v>
      </c>
      <c r="G54" s="3">
        <v>0</v>
      </c>
      <c r="H54" s="3">
        <v>0</v>
      </c>
      <c r="I54" s="3">
        <v>0</v>
      </c>
      <c r="J54" s="4">
        <f t="shared" si="1"/>
        <v>1</v>
      </c>
    </row>
    <row r="55" spans="1:10" ht="25.5" customHeight="1" x14ac:dyDescent="0.25">
      <c r="A55" s="3">
        <v>45</v>
      </c>
      <c r="B55" s="3">
        <v>166294</v>
      </c>
      <c r="C55" s="3" t="str">
        <f>CONCATENATE(VLOOKUP(VALUE(B55),'Listing Players'!A:I,2,FALSE)," ",VLOOKUP(VALUE(B55),'Listing Players'!A:I,3,FALSE)," - ",VLOOKUP(VALUE(B55),'Listing Players'!A:I,4,FALSE)," - ",VLOOKUP(VALUE(B55),'Listing Players'!A:I,5,FALSE))</f>
        <v>SERVAIS AXEL - BBW319 - E0</v>
      </c>
      <c r="D55" s="3" t="str">
        <f>VLOOKUP(VALUE(B55),'Listing Players'!A:I,8,FALSE)</f>
        <v>MIN2</v>
      </c>
      <c r="E55" s="3">
        <v>0</v>
      </c>
      <c r="F55" s="3">
        <v>1</v>
      </c>
      <c r="G55" s="3">
        <v>0</v>
      </c>
      <c r="H55" s="3">
        <v>0</v>
      </c>
      <c r="I55" s="3">
        <v>0</v>
      </c>
      <c r="J55" s="4">
        <f t="shared" si="1"/>
        <v>1</v>
      </c>
    </row>
    <row r="56" spans="1:10" ht="25.5" customHeight="1" x14ac:dyDescent="0.25">
      <c r="A56" s="3">
        <v>45</v>
      </c>
      <c r="B56" s="3">
        <v>173486</v>
      </c>
      <c r="C56" s="3" t="str">
        <f>CONCATENATE(VLOOKUP(VALUE(B56),'Listing Players'!A:I,2,FALSE)," ",VLOOKUP(VALUE(B56),'Listing Players'!A:I,3,FALSE)," - ",VLOOKUP(VALUE(B56),'Listing Players'!A:I,4,FALSE)," - ",VLOOKUP(VALUE(B56),'Listing Players'!A:I,5,FALSE))</f>
        <v>SEVERS MAXIM - BBW179 - D6</v>
      </c>
      <c r="D56" s="3" t="str">
        <f>VLOOKUP(VALUE(B56),'Listing Players'!A:I,8,FALSE)</f>
        <v>MIN1</v>
      </c>
      <c r="E56" s="3">
        <v>0</v>
      </c>
      <c r="F56" s="3">
        <v>1</v>
      </c>
      <c r="G56" s="3">
        <v>0</v>
      </c>
      <c r="H56" s="3">
        <v>0</v>
      </c>
      <c r="I56" s="3">
        <v>0</v>
      </c>
      <c r="J56" s="4">
        <f t="shared" si="1"/>
        <v>1</v>
      </c>
    </row>
    <row r="57" spans="1:10" ht="25.5" customHeight="1" x14ac:dyDescent="0.25">
      <c r="A57" s="3">
        <v>45</v>
      </c>
      <c r="B57" s="3" t="s">
        <v>599</v>
      </c>
      <c r="C57" s="3" t="str">
        <f>CONCATENATE(VLOOKUP(VALUE(B57),'Listing Players'!A:I,2,FALSE)," ",VLOOKUP(VALUE(B57),'Listing Players'!A:I,3,FALSE)," - ",VLOOKUP(VALUE(B57),'Listing Players'!A:I,4,FALSE)," - ",VLOOKUP(VALUE(B57),'Listing Players'!A:I,5,FALSE))</f>
        <v>VAN DEN BERK JESSE - LK103 - C4</v>
      </c>
      <c r="D57" s="3" t="str">
        <f>VLOOKUP(VALUE(B57),'Listing Players'!A:I,8,FALSE)</f>
        <v>MIN2</v>
      </c>
      <c r="E57" s="3">
        <v>1</v>
      </c>
      <c r="F57" s="3">
        <v>0</v>
      </c>
      <c r="G57" s="3">
        <v>0</v>
      </c>
      <c r="H57" s="3">
        <v>0</v>
      </c>
      <c r="I57" s="3">
        <v>0</v>
      </c>
      <c r="J57" s="4">
        <f t="shared" si="1"/>
        <v>1</v>
      </c>
    </row>
  </sheetData>
  <autoFilter ref="A2:J45">
    <sortState ref="A3:J57">
      <sortCondition ref="A2:A45"/>
    </sortState>
  </autoFilter>
  <mergeCells count="2">
    <mergeCell ref="A1:D1"/>
    <mergeCell ref="E1:J1"/>
  </mergeCells>
  <pageMargins left="0.7" right="0.7" top="0.75" bottom="0.75" header="0.3" footer="0.3"/>
  <pageSetup paperSize="9" scale="81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4"/>
  <sheetViews>
    <sheetView topLeftCell="A13" workbookViewId="0">
      <selection activeCell="O18" sqref="O18"/>
    </sheetView>
  </sheetViews>
  <sheetFormatPr baseColWidth="10" defaultColWidth="11.42578125" defaultRowHeight="25.5" customHeight="1" x14ac:dyDescent="0.25"/>
  <cols>
    <col min="1" max="2" width="11.42578125" style="2"/>
    <col min="3" max="3" width="57.7109375" style="2" customWidth="1"/>
    <col min="4" max="16384" width="11.42578125" style="2"/>
  </cols>
  <sheetData>
    <row r="1" spans="1:10" ht="25.5" customHeight="1" x14ac:dyDescent="0.25">
      <c r="A1" s="12" t="s">
        <v>543</v>
      </c>
      <c r="B1" s="12"/>
      <c r="C1" s="12"/>
      <c r="D1" s="12"/>
      <c r="E1" s="12" t="s">
        <v>4</v>
      </c>
      <c r="F1" s="12"/>
      <c r="G1" s="12"/>
      <c r="H1" s="12"/>
      <c r="I1" s="12"/>
      <c r="J1" s="12"/>
    </row>
    <row r="2" spans="1:10" ht="25.5" customHeight="1" x14ac:dyDescent="0.25">
      <c r="A2" s="1" t="s">
        <v>1</v>
      </c>
      <c r="B2" s="1" t="s">
        <v>2</v>
      </c>
      <c r="C2" s="1" t="s">
        <v>3</v>
      </c>
      <c r="D2" s="1" t="s">
        <v>636</v>
      </c>
      <c r="E2" s="1" t="s">
        <v>8</v>
      </c>
      <c r="F2" s="1" t="s">
        <v>9</v>
      </c>
      <c r="G2" s="1" t="s">
        <v>10</v>
      </c>
      <c r="H2" s="1" t="s">
        <v>5</v>
      </c>
      <c r="I2" s="1" t="s">
        <v>6</v>
      </c>
      <c r="J2" s="4" t="s">
        <v>7</v>
      </c>
    </row>
    <row r="3" spans="1:10" ht="25.5" customHeight="1" x14ac:dyDescent="0.25">
      <c r="A3" s="3">
        <v>1</v>
      </c>
      <c r="B3" s="8" t="s">
        <v>567</v>
      </c>
      <c r="C3" s="3" t="str">
        <f>CONCATENATE(VLOOKUP(VALUE(B3),'Listing Players'!A:I,2,FALSE)," ",VLOOKUP(VALUE(B3),'Listing Players'!A:I,3,FALSE)," - ",VLOOKUP(VALUE(B3),'Listing Players'!A:I,4,FALSE)," - ",VLOOKUP(VALUE(B3),'Listing Players'!A:I,5,FALSE))</f>
        <v>CLOSSET MATT - Vl-B293 - B2</v>
      </c>
      <c r="D3" s="3" t="str">
        <f>VLOOKUP(VALUE(B3),'Listing Players'!A:I,8,FALSE)</f>
        <v>CAD2</v>
      </c>
      <c r="E3" s="3">
        <v>75</v>
      </c>
      <c r="F3" s="3">
        <v>75</v>
      </c>
      <c r="G3" s="3">
        <v>0</v>
      </c>
      <c r="H3" s="3">
        <v>0</v>
      </c>
      <c r="I3" s="3">
        <v>0</v>
      </c>
      <c r="J3" s="4">
        <f t="shared" ref="J3:J34" si="0">SUM(LARGE(E3:G3,1), LARGE(E3:G3,2),H3:I3)</f>
        <v>150</v>
      </c>
    </row>
    <row r="4" spans="1:10" ht="25.5" customHeight="1" x14ac:dyDescent="0.25">
      <c r="A4" s="3">
        <v>2</v>
      </c>
      <c r="B4" s="3" t="s">
        <v>572</v>
      </c>
      <c r="C4" s="3" t="str">
        <f>CONCATENATE(VLOOKUP(VALUE(B4),'Listing Players'!A:I,2,FALSE)," ",VLOOKUP(VALUE(B4),'Listing Players'!A:I,3,FALSE)," - ",VLOOKUP(VALUE(B4),'Listing Players'!A:I,4,FALSE)," - ",VLOOKUP(VALUE(B4),'Listing Players'!A:I,5,FALSE))</f>
        <v>FRANSQUET SAM - N104 - B4</v>
      </c>
      <c r="D4" s="3" t="str">
        <f>VLOOKUP(VALUE(B4),'Listing Players'!A:I,8,FALSE)</f>
        <v>CAD2</v>
      </c>
      <c r="E4" s="3">
        <v>50</v>
      </c>
      <c r="F4" s="3">
        <v>70</v>
      </c>
      <c r="G4" s="3">
        <v>75</v>
      </c>
      <c r="H4" s="3">
        <v>0</v>
      </c>
      <c r="I4" s="3">
        <v>0</v>
      </c>
      <c r="J4" s="4">
        <f t="shared" si="0"/>
        <v>145</v>
      </c>
    </row>
    <row r="5" spans="1:10" ht="25.5" customHeight="1" x14ac:dyDescent="0.25">
      <c r="A5" s="3">
        <v>3</v>
      </c>
      <c r="B5" s="3" t="s">
        <v>568</v>
      </c>
      <c r="C5" s="3" t="str">
        <f>CONCATENATE(VLOOKUP(VALUE(B5),'Listing Players'!A:I,2,FALSE)," ",VLOOKUP(VALUE(B5),'Listing Players'!A:I,3,FALSE)," - ",VLOOKUP(VALUE(B5),'Listing Players'!A:I,4,FALSE)," - ",VLOOKUP(VALUE(B5),'Listing Players'!A:I,5,FALSE))</f>
        <v>PIETTE NOAN - N051 - B4</v>
      </c>
      <c r="D5" s="3" t="str">
        <f>VLOOKUP(VALUE(B5),'Listing Players'!A:I,8,FALSE)</f>
        <v>CAD1</v>
      </c>
      <c r="E5" s="3">
        <v>70</v>
      </c>
      <c r="F5" s="3">
        <v>65</v>
      </c>
      <c r="G5" s="3">
        <v>65</v>
      </c>
      <c r="H5" s="3">
        <v>0</v>
      </c>
      <c r="I5" s="3">
        <v>0</v>
      </c>
      <c r="J5" s="4">
        <f t="shared" si="0"/>
        <v>135</v>
      </c>
    </row>
    <row r="6" spans="1:10" ht="25.5" customHeight="1" x14ac:dyDescent="0.25">
      <c r="A6" s="3">
        <v>4</v>
      </c>
      <c r="B6" s="3" t="s">
        <v>570</v>
      </c>
      <c r="C6" s="3" t="str">
        <f>CONCATENATE(VLOOKUP(VALUE(B6),'Listing Players'!A:I,2,FALSE)," ",VLOOKUP(VALUE(B6),'Listing Players'!A:I,3,FALSE)," - ",VLOOKUP(VALUE(B6),'Listing Players'!A:I,4,FALSE)," - ",VLOOKUP(VALUE(B6),'Listing Players'!A:I,5,FALSE))</f>
        <v>ZHANG ZIQIAN BRYAN - OVL032 - B4</v>
      </c>
      <c r="D6" s="3" t="str">
        <f>VLOOKUP(VALUE(B6),'Listing Players'!A:I,8,FALSE)</f>
        <v>CAD1</v>
      </c>
      <c r="E6" s="3">
        <v>60</v>
      </c>
      <c r="F6" s="3">
        <v>60</v>
      </c>
      <c r="G6" s="3">
        <v>55</v>
      </c>
      <c r="H6" s="3">
        <v>0</v>
      </c>
      <c r="I6" s="3">
        <v>0</v>
      </c>
      <c r="J6" s="4">
        <f t="shared" si="0"/>
        <v>120</v>
      </c>
    </row>
    <row r="7" spans="1:10" ht="25.5" customHeight="1" x14ac:dyDescent="0.25">
      <c r="A7" s="3">
        <v>5</v>
      </c>
      <c r="B7" s="3">
        <v>529740</v>
      </c>
      <c r="C7" s="3" t="str">
        <f>CONCATENATE(VLOOKUP(VALUE(B7),'Listing Players'!A:I,2,FALSE)," ",VLOOKUP(VALUE(B7),'Listing Players'!A:I,3,FALSE)," - ",VLOOKUP(VALUE(B7),'Listing Players'!A:I,4,FALSE)," - ",VLOOKUP(VALUE(B7),'Listing Players'!A:I,5,FALSE))</f>
        <v>VIZZINI TIMEO - Vl-B225 - C0</v>
      </c>
      <c r="D7" s="3" t="str">
        <f>VLOOKUP(VALUE(B7),'Listing Players'!A:I,8,FALSE)</f>
        <v>CAD2</v>
      </c>
      <c r="E7" s="3">
        <v>0</v>
      </c>
      <c r="F7" s="3">
        <v>40</v>
      </c>
      <c r="G7" s="3">
        <v>70</v>
      </c>
      <c r="H7" s="3">
        <v>0</v>
      </c>
      <c r="I7" s="3">
        <v>0</v>
      </c>
      <c r="J7" s="4">
        <f t="shared" si="0"/>
        <v>110</v>
      </c>
    </row>
    <row r="8" spans="1:10" ht="25.5" customHeight="1" x14ac:dyDescent="0.25">
      <c r="A8" s="3">
        <v>6</v>
      </c>
      <c r="B8" s="3" t="s">
        <v>571</v>
      </c>
      <c r="C8" s="3" t="str">
        <f>CONCATENATE(VLOOKUP(VALUE(B8),'Listing Players'!A:I,2,FALSE)," ",VLOOKUP(VALUE(B8),'Listing Players'!A:I,3,FALSE)," - ",VLOOKUP(VALUE(B8),'Listing Players'!A:I,4,FALSE)," - ",VLOOKUP(VALUE(B8),'Listing Players'!A:I,5,FALSE))</f>
        <v>PIRE ALEXANDRE - N037 - B4</v>
      </c>
      <c r="D8" s="3" t="str">
        <f>VLOOKUP(VALUE(B8),'Listing Players'!A:I,8,FALSE)</f>
        <v>CAD1</v>
      </c>
      <c r="E8" s="3">
        <v>55</v>
      </c>
      <c r="F8" s="3">
        <v>55</v>
      </c>
      <c r="G8" s="3">
        <v>50</v>
      </c>
      <c r="H8" s="3">
        <v>0</v>
      </c>
      <c r="I8" s="3">
        <v>0</v>
      </c>
      <c r="J8" s="4">
        <f t="shared" si="0"/>
        <v>110</v>
      </c>
    </row>
    <row r="9" spans="1:10" ht="25.5" customHeight="1" x14ac:dyDescent="0.25">
      <c r="A9" s="3">
        <v>7</v>
      </c>
      <c r="B9" s="3" t="s">
        <v>569</v>
      </c>
      <c r="C9" s="3" t="str">
        <f>CONCATENATE(VLOOKUP(VALUE(B9),'Listing Players'!A:I,2,FALSE)," ",VLOOKUP(VALUE(B9),'Listing Players'!A:I,3,FALSE)," - ",VLOOKUP(VALUE(B9),'Listing Players'!A:I,4,FALSE)," - ",VLOOKUP(VALUE(B9),'Listing Players'!A:I,5,FALSE))</f>
        <v>COENEN JAKOB - Vl-B330 - B6</v>
      </c>
      <c r="D9" s="3" t="str">
        <f>VLOOKUP(VALUE(B9),'Listing Players'!A:I,8,FALSE)</f>
        <v>CAD2</v>
      </c>
      <c r="E9" s="3">
        <v>65</v>
      </c>
      <c r="F9" s="3">
        <v>25</v>
      </c>
      <c r="G9" s="3">
        <v>0</v>
      </c>
      <c r="H9" s="3">
        <v>0</v>
      </c>
      <c r="I9" s="3">
        <v>0</v>
      </c>
      <c r="J9" s="4">
        <f t="shared" si="0"/>
        <v>90</v>
      </c>
    </row>
    <row r="10" spans="1:10" ht="25.5" customHeight="1" x14ac:dyDescent="0.25">
      <c r="A10" s="3">
        <v>8</v>
      </c>
      <c r="B10" s="3" t="s">
        <v>577</v>
      </c>
      <c r="C10" s="3" t="str">
        <f>CONCATENATE(VLOOKUP(VALUE(B10),'Listing Players'!A:I,2,FALSE)," ",VLOOKUP(VALUE(B10),'Listing Players'!A:I,3,FALSE)," - ",VLOOKUP(VALUE(B10),'Listing Players'!A:I,4,FALSE)," - ",VLOOKUP(VALUE(B10),'Listing Players'!A:I,5,FALSE))</f>
        <v>HERMANNS TIAGO - L323 - C0</v>
      </c>
      <c r="D10" s="3" t="str">
        <f>VLOOKUP(VALUE(B10),'Listing Players'!A:I,8,FALSE)</f>
        <v>CAD1</v>
      </c>
      <c r="E10" s="3">
        <v>25</v>
      </c>
      <c r="F10" s="3">
        <v>30</v>
      </c>
      <c r="G10" s="3">
        <v>60</v>
      </c>
      <c r="H10" s="3">
        <v>0</v>
      </c>
      <c r="I10" s="3">
        <v>0</v>
      </c>
      <c r="J10" s="4">
        <f t="shared" si="0"/>
        <v>90</v>
      </c>
    </row>
    <row r="11" spans="1:10" ht="25.5" customHeight="1" x14ac:dyDescent="0.25">
      <c r="A11" s="3">
        <v>9</v>
      </c>
      <c r="B11" s="3" t="s">
        <v>573</v>
      </c>
      <c r="C11" s="3" t="str">
        <f>CONCATENATE(VLOOKUP(VALUE(B11),'Listing Players'!A:I,2,FALSE)," ",VLOOKUP(VALUE(B11),'Listing Players'!A:I,3,FALSE)," - ",VLOOKUP(VALUE(B11),'Listing Players'!A:I,4,FALSE)," - ",VLOOKUP(VALUE(B11),'Listing Players'!A:I,5,FALSE))</f>
        <v>OLDENHOVE DE GUERTECHIN AUGUSTE - BBW123 - C0</v>
      </c>
      <c r="D11" s="3" t="str">
        <f>VLOOKUP(VALUE(B11),'Listing Players'!A:I,8,FALSE)</f>
        <v>CAD1</v>
      </c>
      <c r="E11" s="3">
        <v>45</v>
      </c>
      <c r="F11" s="3">
        <v>45</v>
      </c>
      <c r="G11" s="3">
        <v>40</v>
      </c>
      <c r="H11" s="3">
        <v>0</v>
      </c>
      <c r="I11" s="3">
        <v>0</v>
      </c>
      <c r="J11" s="4">
        <f t="shared" si="0"/>
        <v>90</v>
      </c>
    </row>
    <row r="12" spans="1:10" ht="25.5" customHeight="1" x14ac:dyDescent="0.25">
      <c r="A12" s="3">
        <v>10</v>
      </c>
      <c r="B12" s="3" t="s">
        <v>575</v>
      </c>
      <c r="C12" s="3" t="str">
        <f>CONCATENATE(VLOOKUP(VALUE(B12),'Listing Players'!A:I,2,FALSE)," ",VLOOKUP(VALUE(B12),'Listing Players'!A:I,3,FALSE)," - ",VLOOKUP(VALUE(B12),'Listing Players'!A:I,4,FALSE)," - ",VLOOKUP(VALUE(B12),'Listing Players'!A:I,5,FALSE))</f>
        <v>VOLVERT NOA - Lx097 - B6</v>
      </c>
      <c r="D12" s="3" t="str">
        <f>VLOOKUP(VALUE(B12),'Listing Players'!A:I,8,FALSE)</f>
        <v>CAD2</v>
      </c>
      <c r="E12" s="3">
        <v>35</v>
      </c>
      <c r="F12" s="3">
        <v>50</v>
      </c>
      <c r="G12" s="3">
        <v>35</v>
      </c>
      <c r="H12" s="3">
        <v>0</v>
      </c>
      <c r="I12" s="3">
        <v>0</v>
      </c>
      <c r="J12" s="4">
        <f t="shared" si="0"/>
        <v>85</v>
      </c>
    </row>
    <row r="13" spans="1:10" ht="25.5" customHeight="1" x14ac:dyDescent="0.25">
      <c r="A13" s="3">
        <v>11</v>
      </c>
      <c r="B13" s="3" t="s">
        <v>574</v>
      </c>
      <c r="C13" s="3" t="str">
        <f>CONCATENATE(VLOOKUP(VALUE(B13),'Listing Players'!A:I,2,FALSE)," ",VLOOKUP(VALUE(B13),'Listing Players'!A:I,3,FALSE)," - ",VLOOKUP(VALUE(B13),'Listing Players'!A:I,4,FALSE)," - ",VLOOKUP(VALUE(B13),'Listing Players'!A:I,5,FALSE))</f>
        <v>LIBERT MATHIS - L119 - B6</v>
      </c>
      <c r="D13" s="3" t="str">
        <f>VLOOKUP(VALUE(B13),'Listing Players'!A:I,8,FALSE)</f>
        <v>CAD2</v>
      </c>
      <c r="E13" s="3">
        <v>40</v>
      </c>
      <c r="F13" s="3">
        <v>35</v>
      </c>
      <c r="G13" s="3">
        <v>45</v>
      </c>
      <c r="H13" s="3">
        <v>0</v>
      </c>
      <c r="I13" s="3">
        <v>0</v>
      </c>
      <c r="J13" s="4">
        <f t="shared" si="0"/>
        <v>85</v>
      </c>
    </row>
    <row r="14" spans="1:10" ht="25.5" customHeight="1" x14ac:dyDescent="0.25">
      <c r="A14" s="3">
        <v>12</v>
      </c>
      <c r="B14" s="3" t="s">
        <v>588</v>
      </c>
      <c r="C14" s="3" t="str">
        <f>CONCATENATE(VLOOKUP(VALUE(B14),'Listing Players'!A:I,2,FALSE)," ",VLOOKUP(VALUE(B14),'Listing Players'!A:I,3,FALSE)," - ",VLOOKUP(VALUE(B14),'Listing Players'!A:I,4,FALSE)," - ",VLOOKUP(VALUE(B14),'Listing Players'!A:I,5,FALSE))</f>
        <v>PIRET THEO - L098 - C4</v>
      </c>
      <c r="D14" s="3" t="str">
        <f>VLOOKUP(VALUE(B14),'Listing Players'!A:I,8,FALSE)</f>
        <v>CAD1</v>
      </c>
      <c r="E14" s="3">
        <v>14</v>
      </c>
      <c r="F14" s="3">
        <v>14</v>
      </c>
      <c r="G14" s="3">
        <v>30</v>
      </c>
      <c r="H14" s="3">
        <v>0</v>
      </c>
      <c r="I14" s="3">
        <v>0</v>
      </c>
      <c r="J14" s="4">
        <f t="shared" si="0"/>
        <v>44</v>
      </c>
    </row>
    <row r="15" spans="1:10" ht="25.5" customHeight="1" x14ac:dyDescent="0.25">
      <c r="A15" s="3">
        <v>13</v>
      </c>
      <c r="B15" s="3" t="s">
        <v>587</v>
      </c>
      <c r="C15" s="3" t="str">
        <f>CONCATENATE(VLOOKUP(VALUE(B15),'Listing Players'!A:I,2,FALSE)," ",VLOOKUP(VALUE(B15),'Listing Players'!A:I,3,FALSE)," - ",VLOOKUP(VALUE(B15),'Listing Players'!A:I,4,FALSE)," - ",VLOOKUP(VALUE(B15),'Listing Players'!A:I,5,FALSE))</f>
        <v>LAMBIN ODEON - BBW165 - C2</v>
      </c>
      <c r="D15" s="3" t="str">
        <f>VLOOKUP(VALUE(B15),'Listing Players'!A:I,8,FALSE)</f>
        <v>CAD1</v>
      </c>
      <c r="E15" s="3">
        <v>20</v>
      </c>
      <c r="F15" s="3">
        <v>20</v>
      </c>
      <c r="G15" s="3">
        <v>18</v>
      </c>
      <c r="H15" s="3">
        <v>0</v>
      </c>
      <c r="I15" s="3">
        <v>0</v>
      </c>
      <c r="J15" s="4">
        <f t="shared" si="0"/>
        <v>40</v>
      </c>
    </row>
    <row r="16" spans="1:10" ht="25.5" customHeight="1" x14ac:dyDescent="0.25">
      <c r="A16" s="3">
        <v>14</v>
      </c>
      <c r="B16" s="3" t="s">
        <v>581</v>
      </c>
      <c r="C16" s="3" t="str">
        <f>CONCATENATE(VLOOKUP(VALUE(B16),'Listing Players'!A:I,2,FALSE)," ",VLOOKUP(VALUE(B16),'Listing Players'!A:I,3,FALSE)," - ",VLOOKUP(VALUE(B16),'Listing Players'!A:I,4,FALSE)," - ",VLOOKUP(VALUE(B16),'Listing Players'!A:I,5,FALSE))</f>
        <v>HIBEN THEO - BBW289 - C2</v>
      </c>
      <c r="D16" s="3" t="str">
        <f>VLOOKUP(VALUE(B16),'Listing Players'!A:I,8,FALSE)</f>
        <v>CAD1</v>
      </c>
      <c r="E16" s="3">
        <v>10</v>
      </c>
      <c r="F16" s="3">
        <v>0</v>
      </c>
      <c r="G16" s="3">
        <v>25</v>
      </c>
      <c r="H16" s="3">
        <v>0</v>
      </c>
      <c r="I16" s="3">
        <v>0</v>
      </c>
      <c r="J16" s="4">
        <f t="shared" si="0"/>
        <v>35</v>
      </c>
    </row>
    <row r="17" spans="1:10" ht="25.5" customHeight="1" x14ac:dyDescent="0.25">
      <c r="A17" s="3">
        <v>15</v>
      </c>
      <c r="B17" s="3">
        <v>529478</v>
      </c>
      <c r="C17" s="3" t="str">
        <f>CONCATENATE(VLOOKUP(VALUE(B17),'Listing Players'!A:I,2,FALSE)," ",VLOOKUP(VALUE(B17),'Listing Players'!A:I,3,FALSE)," - ",VLOOKUP(VALUE(B17),'Listing Players'!A:I,4,FALSE)," - ",VLOOKUP(VALUE(B17),'Listing Players'!A:I,5,FALSE))</f>
        <v>DE WILDE LARS - OVL106 - C4</v>
      </c>
      <c r="D17" s="3" t="str">
        <f>VLOOKUP(VALUE(B17),'Listing Players'!A:I,8,FALSE)</f>
        <v>CAD2</v>
      </c>
      <c r="E17" s="3">
        <v>0</v>
      </c>
      <c r="F17" s="3">
        <v>18</v>
      </c>
      <c r="G17" s="3">
        <v>16</v>
      </c>
      <c r="H17" s="3">
        <v>0</v>
      </c>
      <c r="I17" s="3">
        <v>0</v>
      </c>
      <c r="J17" s="4">
        <f t="shared" si="0"/>
        <v>34</v>
      </c>
    </row>
    <row r="18" spans="1:10" ht="25.5" customHeight="1" x14ac:dyDescent="0.25">
      <c r="A18" s="3">
        <v>16</v>
      </c>
      <c r="B18" s="3" t="s">
        <v>576</v>
      </c>
      <c r="C18" s="3" t="str">
        <f>CONCATENATE(VLOOKUP(VALUE(B18),'Listing Players'!A:I,2,FALSE)," ",VLOOKUP(VALUE(B18),'Listing Players'!A:I,3,FALSE)," - ",VLOOKUP(VALUE(B18),'Listing Players'!A:I,4,FALSE)," - ",VLOOKUP(VALUE(B18),'Listing Players'!A:I,5,FALSE))</f>
        <v>MIORI GIULIO - BBW015 - C2</v>
      </c>
      <c r="D18" s="3" t="str">
        <f>VLOOKUP(VALUE(B18),'Listing Players'!A:I,8,FALSE)</f>
        <v>CAD2</v>
      </c>
      <c r="E18" s="3">
        <v>30</v>
      </c>
      <c r="F18" s="3">
        <v>1</v>
      </c>
      <c r="G18" s="3">
        <v>0</v>
      </c>
      <c r="H18" s="3">
        <v>0</v>
      </c>
      <c r="I18" s="3">
        <v>0</v>
      </c>
      <c r="J18" s="4">
        <f t="shared" si="0"/>
        <v>31</v>
      </c>
    </row>
    <row r="19" spans="1:10" ht="25.5" customHeight="1" x14ac:dyDescent="0.25">
      <c r="A19" s="3">
        <v>17</v>
      </c>
      <c r="B19" s="3">
        <v>531011</v>
      </c>
      <c r="C19" s="3" t="str">
        <f>CONCATENATE(VLOOKUP(VALUE(B19),'Listing Players'!A:I,2,FALSE)," ",VLOOKUP(VALUE(B19),'Listing Players'!A:I,3,FALSE)," - ",VLOOKUP(VALUE(B19),'Listing Players'!A:I,4,FALSE)," - ",VLOOKUP(VALUE(B19),'Listing Players'!A:I,5,FALSE))</f>
        <v>MORASCHI LUCA - Vl-B225 - C6</v>
      </c>
      <c r="D19" s="3" t="str">
        <f>VLOOKUP(VALUE(B19),'Listing Players'!A:I,8,FALSE)</f>
        <v>CAD2</v>
      </c>
      <c r="E19" s="3">
        <v>0</v>
      </c>
      <c r="F19" s="3">
        <v>10</v>
      </c>
      <c r="G19" s="3">
        <v>20</v>
      </c>
      <c r="H19" s="3">
        <v>0</v>
      </c>
      <c r="I19" s="3">
        <v>0</v>
      </c>
      <c r="J19" s="4">
        <f t="shared" si="0"/>
        <v>30</v>
      </c>
    </row>
    <row r="20" spans="1:10" ht="25.5" customHeight="1" x14ac:dyDescent="0.25">
      <c r="A20" s="3">
        <v>18</v>
      </c>
      <c r="B20" s="3">
        <v>159290</v>
      </c>
      <c r="C20" s="3" t="str">
        <f>CONCATENATE(VLOOKUP(VALUE(B20),'Listing Players'!A:I,2,FALSE)," ",VLOOKUP(VALUE(B20),'Listing Players'!A:I,3,FALSE)," - ",VLOOKUP(VALUE(B20),'Listing Players'!A:I,4,FALSE)," - ",VLOOKUP(VALUE(B20),'Listing Players'!A:I,5,FALSE))</f>
        <v>TAILDEMAN ADRIEN - H307 - C4</v>
      </c>
      <c r="D20" s="3" t="str">
        <f>VLOOKUP(VALUE(B20),'Listing Players'!A:I,8,FALSE)</f>
        <v>CAD2</v>
      </c>
      <c r="E20" s="3">
        <v>0</v>
      </c>
      <c r="F20" s="3">
        <v>12</v>
      </c>
      <c r="G20" s="3">
        <v>12</v>
      </c>
      <c r="H20" s="3">
        <v>0</v>
      </c>
      <c r="I20" s="3">
        <v>0</v>
      </c>
      <c r="J20" s="4">
        <f t="shared" si="0"/>
        <v>24</v>
      </c>
    </row>
    <row r="21" spans="1:10" ht="25.5" customHeight="1" x14ac:dyDescent="0.25">
      <c r="A21" s="3">
        <v>19</v>
      </c>
      <c r="B21" s="3" t="s">
        <v>586</v>
      </c>
      <c r="C21" s="3" t="str">
        <f>CONCATENATE(VLOOKUP(VALUE(B21),'Listing Players'!A:I,2,FALSE)," ",VLOOKUP(VALUE(B21),'Listing Players'!A:I,3,FALSE)," - ",VLOOKUP(VALUE(B21),'Listing Players'!A:I,4,FALSE)," - ",VLOOKUP(VALUE(B21),'Listing Players'!A:I,5,FALSE))</f>
        <v>DECROOS AARON - WVL109 - C4</v>
      </c>
      <c r="D21" s="3" t="str">
        <f>VLOOKUP(VALUE(B21),'Listing Players'!A:I,8,FALSE)</f>
        <v>CAD1</v>
      </c>
      <c r="E21" s="3">
        <v>18</v>
      </c>
      <c r="F21" s="3">
        <v>1</v>
      </c>
      <c r="G21" s="3">
        <v>0</v>
      </c>
      <c r="H21" s="3">
        <v>0</v>
      </c>
      <c r="I21" s="3">
        <v>0</v>
      </c>
      <c r="J21" s="4">
        <f t="shared" si="0"/>
        <v>19</v>
      </c>
    </row>
    <row r="22" spans="1:10" ht="25.5" customHeight="1" x14ac:dyDescent="0.25">
      <c r="A22" s="3">
        <v>20</v>
      </c>
      <c r="B22" s="3" t="s">
        <v>580</v>
      </c>
      <c r="C22" s="3" t="str">
        <f>CONCATENATE(VLOOKUP(VALUE(B22),'Listing Players'!A:I,2,FALSE)," ",VLOOKUP(VALUE(B22),'Listing Players'!A:I,3,FALSE)," - ",VLOOKUP(VALUE(B22),'Listing Players'!A:I,4,FALSE)," - ",VLOOKUP(VALUE(B22),'Listing Players'!A:I,5,FALSE))</f>
        <v>HU TONY YUHAN - BBW165 - D0</v>
      </c>
      <c r="D22" s="3" t="str">
        <f>VLOOKUP(VALUE(B22),'Listing Players'!A:I,8,FALSE)</f>
        <v>CAD1</v>
      </c>
      <c r="E22" s="3">
        <v>4</v>
      </c>
      <c r="F22" s="3">
        <v>1</v>
      </c>
      <c r="G22" s="3">
        <v>14</v>
      </c>
      <c r="H22" s="3">
        <v>0</v>
      </c>
      <c r="I22" s="3">
        <v>0</v>
      </c>
      <c r="J22" s="4">
        <f t="shared" si="0"/>
        <v>18</v>
      </c>
    </row>
    <row r="23" spans="1:10" ht="25.5" customHeight="1" x14ac:dyDescent="0.25">
      <c r="A23" s="3">
        <v>21</v>
      </c>
      <c r="B23" s="3" t="s">
        <v>579</v>
      </c>
      <c r="C23" s="3" t="str">
        <f>CONCATENATE(VLOOKUP(VALUE(B23),'Listing Players'!A:I,2,FALSE)," ",VLOOKUP(VALUE(B23),'Listing Players'!A:I,3,FALSE)," - ",VLOOKUP(VALUE(B23),'Listing Players'!A:I,4,FALSE)," - ",VLOOKUP(VALUE(B23),'Listing Players'!A:I,5,FALSE))</f>
        <v>DOHET HUGO - BBW289 - C6</v>
      </c>
      <c r="D23" s="3" t="str">
        <f>VLOOKUP(VALUE(B23),'Listing Players'!A:I,8,FALSE)</f>
        <v>CAD2</v>
      </c>
      <c r="E23" s="3">
        <v>8</v>
      </c>
      <c r="F23" s="3">
        <v>8</v>
      </c>
      <c r="G23" s="3">
        <v>10</v>
      </c>
      <c r="H23" s="3">
        <v>0</v>
      </c>
      <c r="I23" s="3">
        <v>0</v>
      </c>
      <c r="J23" s="4">
        <f t="shared" si="0"/>
        <v>18</v>
      </c>
    </row>
    <row r="24" spans="1:10" ht="25.5" customHeight="1" x14ac:dyDescent="0.25">
      <c r="A24" s="3">
        <v>22</v>
      </c>
      <c r="B24" s="3" t="s">
        <v>585</v>
      </c>
      <c r="C24" s="3" t="str">
        <f>CONCATENATE(VLOOKUP(VALUE(B24),'Listing Players'!A:I,2,FALSE)," ",VLOOKUP(VALUE(B24),'Listing Players'!A:I,3,FALSE)," - ",VLOOKUP(VALUE(B24),'Listing Players'!A:I,4,FALSE)," - ",VLOOKUP(VALUE(B24),'Listing Players'!A:I,5,FALSE))</f>
        <v>CAVAGNA DAVID - BBW165 - C6</v>
      </c>
      <c r="D24" s="3" t="str">
        <f>VLOOKUP(VALUE(B24),'Listing Players'!A:I,8,FALSE)</f>
        <v>CAD2</v>
      </c>
      <c r="E24" s="3">
        <v>16</v>
      </c>
      <c r="F24" s="3">
        <v>1</v>
      </c>
      <c r="G24" s="3">
        <v>1</v>
      </c>
      <c r="H24" s="3">
        <v>0</v>
      </c>
      <c r="I24" s="3">
        <v>0</v>
      </c>
      <c r="J24" s="4">
        <f t="shared" si="0"/>
        <v>17</v>
      </c>
    </row>
    <row r="25" spans="1:10" ht="25.5" customHeight="1" x14ac:dyDescent="0.25">
      <c r="A25" s="3">
        <v>23</v>
      </c>
      <c r="B25" s="3">
        <v>524139</v>
      </c>
      <c r="C25" s="3" t="str">
        <f>CONCATENATE(VLOOKUP(VALUE(B25),'Listing Players'!A:I,2,FALSE)," ",VLOOKUP(VALUE(B25),'Listing Players'!A:I,3,FALSE)," - ",VLOOKUP(VALUE(B25),'Listing Players'!A:I,4,FALSE)," - ",VLOOKUP(VALUE(B25),'Listing Players'!A:I,5,FALSE))</f>
        <v>DUTHOY JOSSE - OVL032 - C0</v>
      </c>
      <c r="D25" s="3" t="str">
        <f>VLOOKUP(VALUE(B25),'Listing Players'!A:I,8,FALSE)</f>
        <v>CAD1</v>
      </c>
      <c r="E25" s="3">
        <v>0</v>
      </c>
      <c r="F25" s="3">
        <v>16</v>
      </c>
      <c r="G25" s="3">
        <v>0</v>
      </c>
      <c r="H25" s="3">
        <v>0</v>
      </c>
      <c r="I25" s="3">
        <v>0</v>
      </c>
      <c r="J25" s="4">
        <f t="shared" si="0"/>
        <v>16</v>
      </c>
    </row>
    <row r="26" spans="1:10" ht="25.5" customHeight="1" x14ac:dyDescent="0.25">
      <c r="A26" s="3">
        <v>24</v>
      </c>
      <c r="B26" s="3" t="s">
        <v>584</v>
      </c>
      <c r="C26" s="3" t="str">
        <f>CONCATENATE(VLOOKUP(VALUE(B26),'Listing Players'!A:I,2,FALSE)," ",VLOOKUP(VALUE(B26),'Listing Players'!A:I,3,FALSE)," - ",VLOOKUP(VALUE(B26),'Listing Players'!A:I,4,FALSE)," - ",VLOOKUP(VALUE(B26),'Listing Players'!A:I,5,FALSE))</f>
        <v>DERYCK OSCAR - BBW179 - C2</v>
      </c>
      <c r="D26" s="3" t="str">
        <f>VLOOKUP(VALUE(B26),'Listing Players'!A:I,8,FALSE)</f>
        <v>CAD1</v>
      </c>
      <c r="E26" s="3">
        <v>12</v>
      </c>
      <c r="F26" s="3">
        <v>1</v>
      </c>
      <c r="G26" s="3">
        <v>4</v>
      </c>
      <c r="H26" s="3">
        <v>0</v>
      </c>
      <c r="I26" s="3">
        <v>0</v>
      </c>
      <c r="J26" s="4">
        <f t="shared" si="0"/>
        <v>16</v>
      </c>
    </row>
    <row r="27" spans="1:10" ht="25.5" customHeight="1" x14ac:dyDescent="0.25">
      <c r="A27" s="3">
        <v>25</v>
      </c>
      <c r="B27" s="3" t="s">
        <v>653</v>
      </c>
      <c r="C27" s="3" t="str">
        <f>CONCATENATE(VLOOKUP(VALUE(B27),'Listing Players'!A:I,2,FALSE)," ",VLOOKUP(VALUE(B27),'Listing Players'!A:I,3,FALSE)," - ",VLOOKUP(VALUE(B27),'Listing Players'!A:I,4,FALSE)," - ",VLOOKUP(VALUE(B27),'Listing Players'!A:I,5,FALSE))</f>
        <v>NIBELLE NOAH - BBW179 - D6</v>
      </c>
      <c r="D27" s="3" t="str">
        <f>VLOOKUP(VALUE(B27),'Listing Players'!A:I,8,FALSE)</f>
        <v>CAD2</v>
      </c>
      <c r="E27" s="3">
        <v>0</v>
      </c>
      <c r="F27" s="3">
        <v>0</v>
      </c>
      <c r="G27" s="3">
        <v>8</v>
      </c>
      <c r="H27" s="3">
        <v>0</v>
      </c>
      <c r="I27" s="3">
        <v>0</v>
      </c>
      <c r="J27" s="4">
        <f t="shared" si="0"/>
        <v>8</v>
      </c>
    </row>
    <row r="28" spans="1:10" ht="25.5" customHeight="1" x14ac:dyDescent="0.25">
      <c r="A28" s="3">
        <v>26</v>
      </c>
      <c r="B28" s="3">
        <v>158242</v>
      </c>
      <c r="C28" s="3" t="str">
        <f>CONCATENATE(VLOOKUP(VALUE(B28),'Listing Players'!A:I,2,FALSE)," ",VLOOKUP(VALUE(B28),'Listing Players'!A:I,3,FALSE)," - ",VLOOKUP(VALUE(B28),'Listing Players'!A:I,4,FALSE)," - ",VLOOKUP(VALUE(B28),'Listing Players'!A:I,5,FALSE))</f>
        <v>STAELEN MATTEO - H128 - D0</v>
      </c>
      <c r="D28" s="3" t="str">
        <f>VLOOKUP(VALUE(B28),'Listing Players'!A:I,8,FALSE)</f>
        <v>CAD2</v>
      </c>
      <c r="E28" s="3">
        <v>0</v>
      </c>
      <c r="F28" s="3">
        <v>6</v>
      </c>
      <c r="G28" s="3">
        <v>1</v>
      </c>
      <c r="H28" s="3">
        <v>0</v>
      </c>
      <c r="I28" s="3">
        <v>0</v>
      </c>
      <c r="J28" s="4">
        <f t="shared" si="0"/>
        <v>7</v>
      </c>
    </row>
    <row r="29" spans="1:10" ht="25.5" customHeight="1" x14ac:dyDescent="0.25">
      <c r="A29" s="3">
        <v>27</v>
      </c>
      <c r="B29" s="3" t="s">
        <v>582</v>
      </c>
      <c r="C29" s="3" t="str">
        <f>CONCATENATE(VLOOKUP(VALUE(B29),'Listing Players'!A:I,2,FALSE)," ",VLOOKUP(VALUE(B29),'Listing Players'!A:I,3,FALSE)," - ",VLOOKUP(VALUE(B29),'Listing Players'!A:I,4,FALSE)," - ",VLOOKUP(VALUE(B29),'Listing Players'!A:I,5,FALSE))</f>
        <v>BAROUX NOLAN - H449 - C0</v>
      </c>
      <c r="D29" s="3" t="str">
        <f>VLOOKUP(VALUE(B29),'Listing Players'!A:I,8,FALSE)</f>
        <v>CAD1</v>
      </c>
      <c r="E29" s="3">
        <v>6</v>
      </c>
      <c r="F29" s="3">
        <v>0</v>
      </c>
      <c r="G29" s="3">
        <v>0</v>
      </c>
      <c r="H29" s="3">
        <v>0</v>
      </c>
      <c r="I29" s="3">
        <v>0</v>
      </c>
      <c r="J29" s="4">
        <f t="shared" si="0"/>
        <v>6</v>
      </c>
    </row>
    <row r="30" spans="1:10" ht="25.5" customHeight="1" x14ac:dyDescent="0.25">
      <c r="A30" s="3">
        <v>27</v>
      </c>
      <c r="B30" s="3" t="s">
        <v>654</v>
      </c>
      <c r="C30" s="3" t="str">
        <f>CONCATENATE(VLOOKUP(VALUE(B30),'Listing Players'!A:I,2,FALSE)," ",VLOOKUP(VALUE(B30),'Listing Players'!A:I,3,FALSE)," - ",VLOOKUP(VALUE(B30),'Listing Players'!A:I,4,FALSE)," - ",VLOOKUP(VALUE(B30),'Listing Players'!A:I,5,FALSE))</f>
        <v>PISIOTIS KOSMAS - GEORG - BBW165 - D2</v>
      </c>
      <c r="D30" s="3" t="str">
        <f>VLOOKUP(VALUE(B30),'Listing Players'!A:I,8,FALSE)</f>
        <v>CAD1</v>
      </c>
      <c r="E30" s="3">
        <v>0</v>
      </c>
      <c r="F30" s="3">
        <v>0</v>
      </c>
      <c r="G30" s="3">
        <v>6</v>
      </c>
      <c r="H30" s="3">
        <v>0</v>
      </c>
      <c r="I30" s="3">
        <v>0</v>
      </c>
      <c r="J30" s="4">
        <f t="shared" si="0"/>
        <v>6</v>
      </c>
    </row>
    <row r="31" spans="1:10" ht="25.5" customHeight="1" x14ac:dyDescent="0.25">
      <c r="A31" s="3">
        <v>29</v>
      </c>
      <c r="B31" s="3">
        <v>167336</v>
      </c>
      <c r="C31" s="3" t="str">
        <f>CONCATENATE(VLOOKUP(VALUE(B31),'Listing Players'!A:I,2,FALSE)," ",VLOOKUP(VALUE(B31),'Listing Players'!A:I,3,FALSE)," - ",VLOOKUP(VALUE(B31),'Listing Players'!A:I,4,FALSE)," - ",VLOOKUP(VALUE(B31),'Listing Players'!A:I,5,FALSE))</f>
        <v>QUINTERO SEBASTIAN - L264 - C2</v>
      </c>
      <c r="D31" s="3" t="str">
        <f>VLOOKUP(VALUE(B31),'Listing Players'!A:I,8,FALSE)</f>
        <v>CAD2</v>
      </c>
      <c r="E31" s="3">
        <v>0</v>
      </c>
      <c r="F31" s="3">
        <v>4</v>
      </c>
      <c r="G31" s="3">
        <v>0</v>
      </c>
      <c r="H31" s="3">
        <v>0</v>
      </c>
      <c r="I31" s="3">
        <v>0</v>
      </c>
      <c r="J31" s="4">
        <f t="shared" si="0"/>
        <v>4</v>
      </c>
    </row>
    <row r="32" spans="1:10" ht="25.5" customHeight="1" x14ac:dyDescent="0.25">
      <c r="A32" s="3">
        <v>30</v>
      </c>
      <c r="B32" s="3" t="s">
        <v>583</v>
      </c>
      <c r="C32" s="3" t="str">
        <f>CONCATENATE(VLOOKUP(VALUE(B32),'Listing Players'!A:I,2,FALSE)," ",VLOOKUP(VALUE(B32),'Listing Players'!A:I,3,FALSE)," - ",VLOOKUP(VALUE(B32),'Listing Players'!A:I,4,FALSE)," - ",VLOOKUP(VALUE(B32),'Listing Players'!A:I,5,FALSE))</f>
        <v>DAGNELIE ELIAN - BBW350 - C6</v>
      </c>
      <c r="D32" s="3" t="str">
        <f>VLOOKUP(VALUE(B32),'Listing Players'!A:I,8,FALSE)</f>
        <v>CAD2</v>
      </c>
      <c r="E32" s="3">
        <v>1</v>
      </c>
      <c r="F32" s="3">
        <v>0</v>
      </c>
      <c r="G32" s="3">
        <v>0</v>
      </c>
      <c r="H32" s="3">
        <v>0</v>
      </c>
      <c r="I32" s="3">
        <v>0</v>
      </c>
      <c r="J32" s="4">
        <f t="shared" si="0"/>
        <v>1</v>
      </c>
    </row>
    <row r="33" spans="1:10" ht="25.5" customHeight="1" x14ac:dyDescent="0.25">
      <c r="A33" s="3">
        <v>30</v>
      </c>
      <c r="B33" s="3" t="s">
        <v>578</v>
      </c>
      <c r="C33" s="3" t="str">
        <f>CONCATENATE(VLOOKUP(VALUE(B33),'Listing Players'!A:I,2,FALSE)," ",VLOOKUP(VALUE(B33),'Listing Players'!A:I,3,FALSE)," - ",VLOOKUP(VALUE(B33),'Listing Players'!A:I,4,FALSE)," - ",VLOOKUP(VALUE(B33),'Listing Players'!A:I,5,FALSE))</f>
        <v>GEVERS DAG - A147 - C4</v>
      </c>
      <c r="D33" s="3" t="str">
        <f>VLOOKUP(VALUE(B33),'Listing Players'!A:I,8,FALSE)</f>
        <v>CAD2</v>
      </c>
      <c r="E33" s="3">
        <v>1</v>
      </c>
      <c r="F33" s="3">
        <v>0</v>
      </c>
      <c r="G33" s="3">
        <v>0</v>
      </c>
      <c r="H33" s="3">
        <v>0</v>
      </c>
      <c r="I33" s="3">
        <v>0</v>
      </c>
      <c r="J33" s="4">
        <f t="shared" si="0"/>
        <v>1</v>
      </c>
    </row>
    <row r="34" spans="1:10" ht="25.5" customHeight="1" x14ac:dyDescent="0.25">
      <c r="A34" s="3">
        <v>30</v>
      </c>
      <c r="B34" s="3">
        <v>173623</v>
      </c>
      <c r="C34" s="3" t="str">
        <f>CONCATENATE(VLOOKUP(VALUE(B34),'Listing Players'!A:I,2,FALSE)," ",VLOOKUP(VALUE(B34),'Listing Players'!A:I,3,FALSE)," - ",VLOOKUP(VALUE(B34),'Listing Players'!A:I,4,FALSE)," - ",VLOOKUP(VALUE(B34),'Listing Players'!A:I,5,FALSE))</f>
        <v>JONET NATHAN - BBW165 - C6</v>
      </c>
      <c r="D34" s="3" t="str">
        <f>VLOOKUP(VALUE(B34),'Listing Players'!A:I,8,FALSE)</f>
        <v>CAD1</v>
      </c>
      <c r="E34" s="3">
        <v>0</v>
      </c>
      <c r="F34" s="3">
        <v>1</v>
      </c>
      <c r="G34" s="3">
        <v>0</v>
      </c>
      <c r="H34" s="3">
        <v>0</v>
      </c>
      <c r="I34" s="3">
        <v>0</v>
      </c>
      <c r="J34" s="4">
        <f t="shared" si="0"/>
        <v>1</v>
      </c>
    </row>
  </sheetData>
  <autoFilter ref="A2:J34">
    <sortState ref="A3:J34">
      <sortCondition ref="A2:A34"/>
    </sortState>
  </autoFilter>
  <mergeCells count="2">
    <mergeCell ref="A1:D1"/>
    <mergeCell ref="E1:J1"/>
  </mergeCells>
  <pageMargins left="0.7" right="0.7" top="0.75" bottom="0.75" header="0.3" footer="0.3"/>
  <pageSetup paperSize="9" scale="61" fitToWidth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5"/>
  <sheetViews>
    <sheetView workbookViewId="0">
      <selection activeCell="C8" sqref="C8"/>
    </sheetView>
  </sheetViews>
  <sheetFormatPr baseColWidth="10" defaultColWidth="11.42578125" defaultRowHeight="25.5" customHeight="1" x14ac:dyDescent="0.25"/>
  <cols>
    <col min="1" max="2" width="11.42578125" style="2"/>
    <col min="3" max="3" width="57.7109375" style="2" customWidth="1"/>
    <col min="4" max="16384" width="11.42578125" style="2"/>
  </cols>
  <sheetData>
    <row r="1" spans="1:10" ht="25.5" customHeight="1" x14ac:dyDescent="0.25">
      <c r="A1" s="12" t="s">
        <v>544</v>
      </c>
      <c r="B1" s="12"/>
      <c r="C1" s="12"/>
      <c r="D1" s="12"/>
      <c r="E1" s="12" t="s">
        <v>4</v>
      </c>
      <c r="F1" s="12"/>
      <c r="G1" s="12"/>
      <c r="H1" s="12"/>
      <c r="I1" s="12"/>
      <c r="J1" s="12"/>
    </row>
    <row r="2" spans="1:10" ht="25.5" customHeight="1" x14ac:dyDescent="0.25">
      <c r="A2" s="1" t="s">
        <v>1</v>
      </c>
      <c r="B2" s="1" t="s">
        <v>2</v>
      </c>
      <c r="C2" s="1" t="s">
        <v>3</v>
      </c>
      <c r="D2" s="1" t="s">
        <v>636</v>
      </c>
      <c r="E2" s="1" t="s">
        <v>8</v>
      </c>
      <c r="F2" s="1" t="s">
        <v>9</v>
      </c>
      <c r="G2" s="1" t="s">
        <v>10</v>
      </c>
      <c r="H2" s="1" t="s">
        <v>5</v>
      </c>
      <c r="I2" s="1" t="s">
        <v>6</v>
      </c>
      <c r="J2" s="4" t="s">
        <v>7</v>
      </c>
    </row>
    <row r="3" spans="1:10" ht="25.5" customHeight="1" x14ac:dyDescent="0.25">
      <c r="A3" s="3">
        <v>1</v>
      </c>
      <c r="B3" s="3" t="s">
        <v>589</v>
      </c>
      <c r="C3" s="3" t="str">
        <f>CONCATENATE(VLOOKUP(VALUE(B3),'Listing Players'!A:I,2,FALSE)," ",VLOOKUP(VALUE(B3),'Listing Players'!A:I,3,FALSE)," - ",VLOOKUP(VALUE(B3),'Listing Players'!A:I,4,FALSE)," - ",VLOOKUP(VALUE(B3),'Listing Players'!A:I,5,FALSE))</f>
        <v>VANDENBULCKE SAM - H297 - C0</v>
      </c>
      <c r="D3" s="3" t="str">
        <f>VLOOKUP(VALUE(B3),'Listing Players'!A:I,8,FALSE)</f>
        <v>MIN2</v>
      </c>
      <c r="E3" s="3">
        <v>75</v>
      </c>
      <c r="F3" s="3">
        <v>75</v>
      </c>
      <c r="G3" s="3">
        <v>70</v>
      </c>
      <c r="H3" s="3">
        <v>0</v>
      </c>
      <c r="I3" s="3">
        <v>0</v>
      </c>
      <c r="J3" s="4">
        <f t="shared" ref="J3:J25" si="0">SUM(LARGE(E3:G3,1), LARGE(E3:G3,2),H3:I3)</f>
        <v>150</v>
      </c>
    </row>
    <row r="4" spans="1:10" ht="25.5" customHeight="1" x14ac:dyDescent="0.25">
      <c r="A4" s="3">
        <v>2</v>
      </c>
      <c r="B4" s="3" t="s">
        <v>590</v>
      </c>
      <c r="C4" s="3" t="str">
        <f>CONCATENATE(VLOOKUP(VALUE(B4),'Listing Players'!A:I,2,FALSE)," ",VLOOKUP(VALUE(B4),'Listing Players'!A:I,3,FALSE)," - ",VLOOKUP(VALUE(B4),'Listing Players'!A:I,4,FALSE)," - ",VLOOKUP(VALUE(B4),'Listing Players'!A:I,5,FALSE))</f>
        <v>DEDEKEN JULIAN - BBW319 - C0</v>
      </c>
      <c r="D4" s="3" t="str">
        <f>VLOOKUP(VALUE(B4),'Listing Players'!A:I,8,FALSE)</f>
        <v>MIN2</v>
      </c>
      <c r="E4" s="3">
        <v>65</v>
      </c>
      <c r="F4" s="3">
        <v>70</v>
      </c>
      <c r="G4" s="3">
        <v>75</v>
      </c>
      <c r="H4" s="3">
        <v>0</v>
      </c>
      <c r="I4" s="3">
        <v>0</v>
      </c>
      <c r="J4" s="4">
        <f t="shared" si="0"/>
        <v>145</v>
      </c>
    </row>
    <row r="5" spans="1:10" ht="25.5" customHeight="1" x14ac:dyDescent="0.25">
      <c r="A5" s="3">
        <v>3</v>
      </c>
      <c r="B5" s="3" t="s">
        <v>592</v>
      </c>
      <c r="C5" s="3" t="str">
        <f>CONCATENATE(VLOOKUP(VALUE(B5),'Listing Players'!A:I,2,FALSE)," ",VLOOKUP(VALUE(B5),'Listing Players'!A:I,3,FALSE)," - ",VLOOKUP(VALUE(B5),'Listing Players'!A:I,4,FALSE)," - ",VLOOKUP(VALUE(B5),'Listing Players'!A:I,5,FALSE))</f>
        <v>CAMBIER FLORIAN - BBW165 - C0</v>
      </c>
      <c r="D5" s="3" t="str">
        <f>VLOOKUP(VALUE(B5),'Listing Players'!A:I,8,FALSE)</f>
        <v>MIN1</v>
      </c>
      <c r="E5" s="3">
        <v>60</v>
      </c>
      <c r="F5" s="3">
        <v>65</v>
      </c>
      <c r="G5" s="3">
        <v>65</v>
      </c>
      <c r="H5" s="3">
        <v>0</v>
      </c>
      <c r="I5" s="3">
        <v>0</v>
      </c>
      <c r="J5" s="4">
        <f t="shared" si="0"/>
        <v>130</v>
      </c>
    </row>
    <row r="6" spans="1:10" ht="25.5" customHeight="1" x14ac:dyDescent="0.25">
      <c r="A6" s="3">
        <v>4</v>
      </c>
      <c r="B6" s="3" t="s">
        <v>593</v>
      </c>
      <c r="C6" s="3" t="str">
        <f>CONCATENATE(VLOOKUP(VALUE(B6),'Listing Players'!A:I,2,FALSE)," ",VLOOKUP(VALUE(B6),'Listing Players'!A:I,3,FALSE)," - ",VLOOKUP(VALUE(B6),'Listing Players'!A:I,4,FALSE)," - ",VLOOKUP(VALUE(B6),'Listing Players'!A:I,5,FALSE))</f>
        <v>GERSON EDOUARD - L323 - C2</v>
      </c>
      <c r="D6" s="3" t="str">
        <f>VLOOKUP(VALUE(B6),'Listing Players'!A:I,8,FALSE)</f>
        <v>MIN2</v>
      </c>
      <c r="E6" s="3">
        <v>70</v>
      </c>
      <c r="F6" s="3">
        <v>50</v>
      </c>
      <c r="G6" s="3">
        <v>45</v>
      </c>
      <c r="H6" s="3">
        <v>0</v>
      </c>
      <c r="I6" s="3">
        <v>0</v>
      </c>
      <c r="J6" s="4">
        <f t="shared" si="0"/>
        <v>120</v>
      </c>
    </row>
    <row r="7" spans="1:10" ht="25.5" customHeight="1" x14ac:dyDescent="0.25">
      <c r="A7" s="3">
        <v>5</v>
      </c>
      <c r="B7" s="3" t="s">
        <v>596</v>
      </c>
      <c r="C7" s="3" t="str">
        <f>CONCATENATE(VLOOKUP(VALUE(B7),'Listing Players'!A:I,2,FALSE)," ",VLOOKUP(VALUE(B7),'Listing Players'!A:I,3,FALSE)," - ",VLOOKUP(VALUE(B7),'Listing Players'!A:I,4,FALSE)," - ",VLOOKUP(VALUE(B7),'Listing Players'!A:I,5,FALSE))</f>
        <v>MOORKENS JOPPE - A147 - C2</v>
      </c>
      <c r="D7" s="3" t="str">
        <f>VLOOKUP(VALUE(B7),'Listing Players'!A:I,8,FALSE)</f>
        <v>MIN2</v>
      </c>
      <c r="E7" s="3">
        <v>50</v>
      </c>
      <c r="F7" s="3">
        <v>55</v>
      </c>
      <c r="G7" s="3">
        <v>60</v>
      </c>
      <c r="H7" s="3">
        <v>0</v>
      </c>
      <c r="I7" s="3">
        <v>0</v>
      </c>
      <c r="J7" s="4">
        <f t="shared" si="0"/>
        <v>115</v>
      </c>
    </row>
    <row r="8" spans="1:10" ht="25.5" customHeight="1" x14ac:dyDescent="0.25">
      <c r="A8" s="3">
        <v>6</v>
      </c>
      <c r="B8" s="3" t="s">
        <v>591</v>
      </c>
      <c r="C8" s="3" t="str">
        <f>CONCATENATE(VLOOKUP(VALUE(B8),'Listing Players'!A:I,2,FALSE)," ",VLOOKUP(VALUE(B8),'Listing Players'!A:I,3,FALSE)," - ",VLOOKUP(VALUE(B8),'Listing Players'!A:I,4,FALSE)," - ",VLOOKUP(VALUE(B8),'Listing Players'!A:I,5,FALSE))</f>
        <v>WARRAND NOA - H297 - C0</v>
      </c>
      <c r="D8" s="3" t="str">
        <f>VLOOKUP(VALUE(B8),'Listing Players'!A:I,8,FALSE)</f>
        <v>MIN2</v>
      </c>
      <c r="E8" s="3">
        <v>20</v>
      </c>
      <c r="F8" s="3">
        <v>60</v>
      </c>
      <c r="G8" s="3">
        <v>55</v>
      </c>
      <c r="H8" s="3">
        <v>0</v>
      </c>
      <c r="I8" s="3">
        <v>0</v>
      </c>
      <c r="J8" s="4">
        <f t="shared" si="0"/>
        <v>115</v>
      </c>
    </row>
    <row r="9" spans="1:10" ht="25.5" customHeight="1" x14ac:dyDescent="0.25">
      <c r="A9" s="3">
        <v>7</v>
      </c>
      <c r="B9" s="3" t="s">
        <v>598</v>
      </c>
      <c r="C9" s="3" t="str">
        <f>CONCATENATE(VLOOKUP(VALUE(B9),'Listing Players'!A:I,2,FALSE)," ",VLOOKUP(VALUE(B9),'Listing Players'!A:I,3,FALSE)," - ",VLOOKUP(VALUE(B9),'Listing Players'!A:I,4,FALSE)," - ",VLOOKUP(VALUE(B9),'Listing Players'!A:I,5,FALSE))</f>
        <v>KRZYSCIAK OLIVIER - BBW034 - C4</v>
      </c>
      <c r="D9" s="3" t="str">
        <f>VLOOKUP(VALUE(B9),'Listing Players'!A:I,8,FALSE)</f>
        <v>MIN2</v>
      </c>
      <c r="E9" s="3">
        <v>30</v>
      </c>
      <c r="F9" s="3">
        <v>40</v>
      </c>
      <c r="G9" s="3">
        <v>50</v>
      </c>
      <c r="H9" s="3">
        <v>0</v>
      </c>
      <c r="I9" s="3">
        <v>0</v>
      </c>
      <c r="J9" s="4">
        <f t="shared" si="0"/>
        <v>90</v>
      </c>
    </row>
    <row r="10" spans="1:10" ht="25.5" customHeight="1" x14ac:dyDescent="0.25">
      <c r="A10" s="3">
        <v>8</v>
      </c>
      <c r="B10" s="3" t="s">
        <v>597</v>
      </c>
      <c r="C10" s="3" t="str">
        <f>CONCATENATE(VLOOKUP(VALUE(B10),'Listing Players'!A:I,2,FALSE)," ",VLOOKUP(VALUE(B10),'Listing Players'!A:I,3,FALSE)," - ",VLOOKUP(VALUE(B10),'Listing Players'!A:I,4,FALSE)," - ",VLOOKUP(VALUE(B10),'Listing Players'!A:I,5,FALSE))</f>
        <v>WARRAND LUCAS - H297 - C6</v>
      </c>
      <c r="D10" s="3" t="str">
        <f>VLOOKUP(VALUE(B10),'Listing Players'!A:I,8,FALSE)</f>
        <v>MIN2</v>
      </c>
      <c r="E10" s="3">
        <v>55</v>
      </c>
      <c r="F10" s="3">
        <v>25</v>
      </c>
      <c r="G10" s="3">
        <v>30</v>
      </c>
      <c r="H10" s="3">
        <v>0</v>
      </c>
      <c r="I10" s="3">
        <v>0</v>
      </c>
      <c r="J10" s="4">
        <f t="shared" si="0"/>
        <v>85</v>
      </c>
    </row>
    <row r="11" spans="1:10" ht="25.5" customHeight="1" x14ac:dyDescent="0.25">
      <c r="A11" s="3">
        <v>9</v>
      </c>
      <c r="B11" s="3" t="s">
        <v>594</v>
      </c>
      <c r="C11" s="3" t="str">
        <f>CONCATENATE(VLOOKUP(VALUE(B11),'Listing Players'!A:I,2,FALSE)," ",VLOOKUP(VALUE(B11),'Listing Players'!A:I,3,FALSE)," - ",VLOOKUP(VALUE(B11),'Listing Players'!A:I,4,FALSE)," - ",VLOOKUP(VALUE(B11),'Listing Players'!A:I,5,FALSE))</f>
        <v>LIBERT MARTIN - L119 - C2</v>
      </c>
      <c r="D11" s="3" t="str">
        <f>VLOOKUP(VALUE(B11),'Listing Players'!A:I,8,FALSE)</f>
        <v>MIN2</v>
      </c>
      <c r="E11" s="3">
        <v>35</v>
      </c>
      <c r="F11" s="3">
        <v>45</v>
      </c>
      <c r="G11" s="3">
        <v>40</v>
      </c>
      <c r="H11" s="3">
        <v>0</v>
      </c>
      <c r="I11" s="3">
        <v>0</v>
      </c>
      <c r="J11" s="4">
        <f t="shared" si="0"/>
        <v>85</v>
      </c>
    </row>
    <row r="12" spans="1:10" ht="25.5" customHeight="1" x14ac:dyDescent="0.25">
      <c r="A12" s="3">
        <v>10</v>
      </c>
      <c r="B12" s="3" t="s">
        <v>595</v>
      </c>
      <c r="C12" s="3" t="str">
        <f>CONCATENATE(VLOOKUP(VALUE(B12),'Listing Players'!A:I,2,FALSE)," ",VLOOKUP(VALUE(B12),'Listing Players'!A:I,3,FALSE)," - ",VLOOKUP(VALUE(B12),'Listing Players'!A:I,4,FALSE)," - ",VLOOKUP(VALUE(B12),'Listing Players'!A:I,5,FALSE))</f>
        <v>FRANCKINIOULLE OSCAR - N104 - D0</v>
      </c>
      <c r="D12" s="3" t="str">
        <f>VLOOKUP(VALUE(B12),'Listing Players'!A:I,8,FALSE)</f>
        <v>MIN1</v>
      </c>
      <c r="E12" s="3">
        <v>40</v>
      </c>
      <c r="F12" s="3">
        <v>30</v>
      </c>
      <c r="G12" s="3">
        <v>35</v>
      </c>
      <c r="H12" s="3">
        <v>0</v>
      </c>
      <c r="I12" s="3">
        <v>0</v>
      </c>
      <c r="J12" s="4">
        <f t="shared" si="0"/>
        <v>75</v>
      </c>
    </row>
    <row r="13" spans="1:10" ht="25.5" customHeight="1" x14ac:dyDescent="0.25">
      <c r="A13" s="3">
        <v>11</v>
      </c>
      <c r="B13" s="3" t="s">
        <v>600</v>
      </c>
      <c r="C13" s="3" t="str">
        <f>CONCATENATE(VLOOKUP(VALUE(B13),'Listing Players'!A:I,2,FALSE)," ",VLOOKUP(VALUE(B13),'Listing Players'!A:I,3,FALSE)," - ",VLOOKUP(VALUE(B13),'Listing Players'!A:I,4,FALSE)," - ",VLOOKUP(VALUE(B13),'Listing Players'!A:I,5,FALSE))</f>
        <v>FARHI THINSY HUGO - BBW165 - D2</v>
      </c>
      <c r="D13" s="3" t="str">
        <f>VLOOKUP(VALUE(B13),'Listing Players'!A:I,8,FALSE)</f>
        <v>MIN1</v>
      </c>
      <c r="E13" s="3">
        <v>25</v>
      </c>
      <c r="F13" s="3">
        <v>35</v>
      </c>
      <c r="G13" s="3">
        <v>0</v>
      </c>
      <c r="H13" s="3">
        <v>0</v>
      </c>
      <c r="I13" s="3">
        <v>0</v>
      </c>
      <c r="J13" s="4">
        <f t="shared" si="0"/>
        <v>60</v>
      </c>
    </row>
    <row r="14" spans="1:10" ht="25.5" customHeight="1" x14ac:dyDescent="0.25">
      <c r="A14" s="3">
        <v>12</v>
      </c>
      <c r="B14" s="3" t="s">
        <v>599</v>
      </c>
      <c r="C14" s="3" t="str">
        <f>CONCATENATE(VLOOKUP(VALUE(B14),'Listing Players'!A:I,2,FALSE)," ",VLOOKUP(VALUE(B14),'Listing Players'!A:I,3,FALSE)," - ",VLOOKUP(VALUE(B14),'Listing Players'!A:I,4,FALSE)," - ",VLOOKUP(VALUE(B14),'Listing Players'!A:I,5,FALSE))</f>
        <v>VAN DEN BERK JESSE - LK103 - C4</v>
      </c>
      <c r="D14" s="3" t="str">
        <f>VLOOKUP(VALUE(B14),'Listing Players'!A:I,8,FALSE)</f>
        <v>MIN2</v>
      </c>
      <c r="E14" s="3">
        <v>45</v>
      </c>
      <c r="F14" s="3">
        <v>0</v>
      </c>
      <c r="G14" s="3">
        <v>0</v>
      </c>
      <c r="H14" s="3">
        <v>0</v>
      </c>
      <c r="I14" s="3">
        <v>0</v>
      </c>
      <c r="J14" s="4">
        <f t="shared" si="0"/>
        <v>45</v>
      </c>
    </row>
    <row r="15" spans="1:10" ht="25.5" customHeight="1" x14ac:dyDescent="0.25">
      <c r="A15" s="3">
        <v>13</v>
      </c>
      <c r="B15" s="3">
        <v>530441</v>
      </c>
      <c r="C15" s="3" t="str">
        <f>CONCATENATE(VLOOKUP(VALUE(B15),'Listing Players'!A:I,2,FALSE)," ",VLOOKUP(VALUE(B15),'Listing Players'!A:I,3,FALSE)," - ",VLOOKUP(VALUE(B15),'Listing Players'!A:I,4,FALSE)," - ",VLOOKUP(VALUE(B15),'Listing Players'!A:I,5,FALSE))</f>
        <v>KORDASIEWICZ JEREMI - Vl-B248 - E2</v>
      </c>
      <c r="D15" s="3" t="str">
        <f>VLOOKUP(VALUE(B15),'Listing Players'!A:I,8,FALSE)</f>
        <v>MIN2</v>
      </c>
      <c r="E15" s="3">
        <v>0</v>
      </c>
      <c r="F15" s="3">
        <v>12</v>
      </c>
      <c r="G15" s="3">
        <v>25</v>
      </c>
      <c r="H15" s="3">
        <v>0</v>
      </c>
      <c r="I15" s="3">
        <v>0</v>
      </c>
      <c r="J15" s="4">
        <f t="shared" si="0"/>
        <v>37</v>
      </c>
    </row>
    <row r="16" spans="1:10" ht="25.5" customHeight="1" x14ac:dyDescent="0.25">
      <c r="A16" s="3">
        <v>14</v>
      </c>
      <c r="B16" s="3">
        <v>530695</v>
      </c>
      <c r="C16" s="3" t="str">
        <f>CONCATENATE(VLOOKUP(VALUE(B16),'Listing Players'!A:I,2,FALSE)," ",VLOOKUP(VALUE(B16),'Listing Players'!A:I,3,FALSE)," - ",VLOOKUP(VALUE(B16),'Listing Players'!A:I,4,FALSE)," - ",VLOOKUP(VALUE(B16),'Listing Players'!A:I,5,FALSE))</f>
        <v>PUT VINCE - Vl-B295 - E4</v>
      </c>
      <c r="D16" s="3" t="str">
        <f>VLOOKUP(VALUE(B16),'Listing Players'!A:I,8,FALSE)</f>
        <v>MIN2</v>
      </c>
      <c r="E16" s="3">
        <v>0</v>
      </c>
      <c r="F16" s="3">
        <v>14</v>
      </c>
      <c r="G16" s="3">
        <v>20</v>
      </c>
      <c r="H16" s="3">
        <v>0</v>
      </c>
      <c r="I16" s="3">
        <v>0</v>
      </c>
      <c r="J16" s="4">
        <f t="shared" si="0"/>
        <v>34</v>
      </c>
    </row>
    <row r="17" spans="1:10" ht="25.5" customHeight="1" x14ac:dyDescent="0.25">
      <c r="A17" s="3">
        <v>15</v>
      </c>
      <c r="B17" s="3">
        <v>168237</v>
      </c>
      <c r="C17" s="3" t="str">
        <f>CONCATENATE(VLOOKUP(VALUE(B17),'Listing Players'!A:I,2,FALSE)," ",VLOOKUP(VALUE(B17),'Listing Players'!A:I,3,FALSE)," - ",VLOOKUP(VALUE(B17),'Listing Players'!A:I,4,FALSE)," - ",VLOOKUP(VALUE(B17),'Listing Players'!A:I,5,FALSE))</f>
        <v>BARRY IBRAHIMA - BBW165 - D6</v>
      </c>
      <c r="D17" s="3" t="str">
        <f>VLOOKUP(VALUE(B17),'Listing Players'!A:I,8,FALSE)</f>
        <v>MIN2</v>
      </c>
      <c r="E17" s="3">
        <v>0</v>
      </c>
      <c r="F17" s="3">
        <v>16</v>
      </c>
      <c r="G17" s="3">
        <v>16</v>
      </c>
      <c r="H17" s="3">
        <v>0</v>
      </c>
      <c r="I17" s="3">
        <v>0</v>
      </c>
      <c r="J17" s="4">
        <f t="shared" si="0"/>
        <v>32</v>
      </c>
    </row>
    <row r="18" spans="1:10" ht="25.5" customHeight="1" x14ac:dyDescent="0.25">
      <c r="A18" s="3">
        <v>16</v>
      </c>
      <c r="B18" s="3">
        <v>526560</v>
      </c>
      <c r="C18" s="3" t="str">
        <f>CONCATENATE(VLOOKUP(VALUE(B18),'Listing Players'!A:I,2,FALSE)," ",VLOOKUP(VALUE(B18),'Listing Players'!A:I,3,FALSE)," - ",VLOOKUP(VALUE(B18),'Listing Players'!A:I,4,FALSE)," - ",VLOOKUP(VALUE(B18),'Listing Players'!A:I,5,FALSE))</f>
        <v>CHEN YOU-YU - Vl-B234 - E2</v>
      </c>
      <c r="D18" s="3" t="str">
        <f>VLOOKUP(VALUE(B18),'Listing Players'!A:I,8,FALSE)</f>
        <v>MIN1</v>
      </c>
      <c r="E18" s="3">
        <v>0</v>
      </c>
      <c r="F18" s="3">
        <v>18</v>
      </c>
      <c r="G18" s="3">
        <v>8</v>
      </c>
      <c r="H18" s="3">
        <v>0</v>
      </c>
      <c r="I18" s="3">
        <v>0</v>
      </c>
      <c r="J18" s="4">
        <f t="shared" si="0"/>
        <v>26</v>
      </c>
    </row>
    <row r="19" spans="1:10" ht="25.5" customHeight="1" x14ac:dyDescent="0.25">
      <c r="A19" s="3">
        <v>17</v>
      </c>
      <c r="B19" s="3">
        <v>167650</v>
      </c>
      <c r="C19" s="3" t="str">
        <f>CONCATENATE(VLOOKUP(VALUE(B19),'Listing Players'!A:I,2,FALSE)," ",VLOOKUP(VALUE(B19),'Listing Players'!A:I,3,FALSE)," - ",VLOOKUP(VALUE(B19),'Listing Players'!A:I,4,FALSE)," - ",VLOOKUP(VALUE(B19),'Listing Players'!A:I,5,FALSE))</f>
        <v>LEBRUN ADRIEN - H307 - D4</v>
      </c>
      <c r="D19" s="3" t="str">
        <f>VLOOKUP(VALUE(B19),'Listing Players'!A:I,8,FALSE)</f>
        <v>MIN2</v>
      </c>
      <c r="E19" s="3">
        <v>0</v>
      </c>
      <c r="F19" s="3">
        <v>4</v>
      </c>
      <c r="G19" s="3">
        <v>18</v>
      </c>
      <c r="H19" s="3">
        <v>0</v>
      </c>
      <c r="I19" s="3">
        <v>0</v>
      </c>
      <c r="J19" s="4">
        <f t="shared" si="0"/>
        <v>22</v>
      </c>
    </row>
    <row r="20" spans="1:10" ht="25.5" customHeight="1" x14ac:dyDescent="0.25">
      <c r="A20" s="3">
        <v>18</v>
      </c>
      <c r="B20" s="3">
        <v>166294</v>
      </c>
      <c r="C20" s="3" t="str">
        <f>CONCATENATE(VLOOKUP(VALUE(B20),'Listing Players'!A:I,2,FALSE)," ",VLOOKUP(VALUE(B20),'Listing Players'!A:I,3,FALSE)," - ",VLOOKUP(VALUE(B20),'Listing Players'!A:I,4,FALSE)," - ",VLOOKUP(VALUE(B20),'Listing Players'!A:I,5,FALSE))</f>
        <v>SERVAIS AXEL - BBW319 - E0</v>
      </c>
      <c r="D20" s="3" t="str">
        <f>VLOOKUP(VALUE(B20),'Listing Players'!A:I,8,FALSE)</f>
        <v>MIN2</v>
      </c>
      <c r="E20" s="3">
        <v>0</v>
      </c>
      <c r="F20" s="3">
        <v>20</v>
      </c>
      <c r="G20" s="3">
        <v>0</v>
      </c>
      <c r="H20" s="3">
        <v>0</v>
      </c>
      <c r="I20" s="3">
        <v>0</v>
      </c>
      <c r="J20" s="4">
        <f t="shared" si="0"/>
        <v>20</v>
      </c>
    </row>
    <row r="21" spans="1:10" ht="25.5" customHeight="1" x14ac:dyDescent="0.25">
      <c r="A21" s="3">
        <v>19</v>
      </c>
      <c r="B21" s="3">
        <v>166915</v>
      </c>
      <c r="C21" s="3" t="str">
        <f>CONCATENATE(VLOOKUP(VALUE(B21),'Listing Players'!A:I,2,FALSE)," ",VLOOKUP(VALUE(B21),'Listing Players'!A:I,3,FALSE)," - ",VLOOKUP(VALUE(B21),'Listing Players'!A:I,4,FALSE)," - ",VLOOKUP(VALUE(B21),'Listing Players'!A:I,5,FALSE))</f>
        <v>DE BRYE LUCIEN - BBW350 - E2</v>
      </c>
      <c r="D21" s="3" t="str">
        <f>VLOOKUP(VALUE(B21),'Listing Players'!A:I,8,FALSE)</f>
        <v>MIN2</v>
      </c>
      <c r="E21" s="3">
        <v>0</v>
      </c>
      <c r="F21" s="3">
        <v>8</v>
      </c>
      <c r="G21" s="3">
        <v>12</v>
      </c>
      <c r="H21" s="3">
        <v>0</v>
      </c>
      <c r="I21" s="3">
        <v>0</v>
      </c>
      <c r="J21" s="4">
        <f t="shared" si="0"/>
        <v>20</v>
      </c>
    </row>
    <row r="22" spans="1:10" ht="25.5" customHeight="1" x14ac:dyDescent="0.25">
      <c r="A22" s="3">
        <v>20</v>
      </c>
      <c r="B22" s="3">
        <v>529021</v>
      </c>
      <c r="C22" s="3" t="str">
        <f>CONCATENATE(VLOOKUP(VALUE(B22),'Listing Players'!A:I,2,FALSE)," ",VLOOKUP(VALUE(B22),'Listing Players'!A:I,3,FALSE)," - ",VLOOKUP(VALUE(B22),'Listing Players'!A:I,4,FALSE)," - ",VLOOKUP(VALUE(B22),'Listing Players'!A:I,5,FALSE))</f>
        <v>LONCKE ROBBE - OVL001 - E2</v>
      </c>
      <c r="D22" s="3" t="str">
        <f>VLOOKUP(VALUE(B22),'Listing Players'!A:I,8,FALSE)</f>
        <v>MIN2</v>
      </c>
      <c r="E22" s="3">
        <v>0</v>
      </c>
      <c r="F22" s="3">
        <v>6</v>
      </c>
      <c r="G22" s="3">
        <v>10</v>
      </c>
      <c r="H22" s="3">
        <v>0</v>
      </c>
      <c r="I22" s="3">
        <v>0</v>
      </c>
      <c r="J22" s="4">
        <f t="shared" si="0"/>
        <v>16</v>
      </c>
    </row>
    <row r="23" spans="1:10" ht="25.5" customHeight="1" x14ac:dyDescent="0.25">
      <c r="A23" s="3">
        <v>21</v>
      </c>
      <c r="B23" s="3">
        <v>525179</v>
      </c>
      <c r="C23" s="3" t="str">
        <f>CONCATENATE(VLOOKUP(VALUE(B23),'Listing Players'!A:I,2,FALSE)," ",VLOOKUP(VALUE(B23),'Listing Players'!A:I,3,FALSE)," - ",VLOOKUP(VALUE(B23),'Listing Players'!A:I,4,FALSE)," - ",VLOOKUP(VALUE(B23),'Listing Players'!A:I,5,FALSE))</f>
        <v>BEERTS BRAM - Vl-B234 - E0</v>
      </c>
      <c r="D23" s="3" t="str">
        <f>VLOOKUP(VALUE(B23),'Listing Players'!A:I,8,FALSE)</f>
        <v>MIN1</v>
      </c>
      <c r="E23" s="3">
        <v>0</v>
      </c>
      <c r="F23" s="3">
        <v>1</v>
      </c>
      <c r="G23" s="3">
        <v>14</v>
      </c>
      <c r="H23" s="3">
        <v>0</v>
      </c>
      <c r="I23" s="3">
        <v>0</v>
      </c>
      <c r="J23" s="4">
        <f t="shared" si="0"/>
        <v>15</v>
      </c>
    </row>
    <row r="24" spans="1:10" ht="25.5" customHeight="1" x14ac:dyDescent="0.25">
      <c r="A24" s="3">
        <v>22</v>
      </c>
      <c r="B24" s="3">
        <v>173486</v>
      </c>
      <c r="C24" s="3" t="str">
        <f>CONCATENATE(VLOOKUP(VALUE(B24),'Listing Players'!A:I,2,FALSE)," ",VLOOKUP(VALUE(B24),'Listing Players'!A:I,3,FALSE)," - ",VLOOKUP(VALUE(B24),'Listing Players'!A:I,4,FALSE)," - ",VLOOKUP(VALUE(B24),'Listing Players'!A:I,5,FALSE))</f>
        <v>SEVERS MAXIM - BBW179 - D6</v>
      </c>
      <c r="D24" s="3" t="str">
        <f>VLOOKUP(VALUE(B24),'Listing Players'!A:I,8,FALSE)</f>
        <v>MIN1</v>
      </c>
      <c r="E24" s="3">
        <v>0</v>
      </c>
      <c r="F24" s="3">
        <v>10</v>
      </c>
      <c r="G24" s="3">
        <v>0</v>
      </c>
      <c r="H24" s="3">
        <v>0</v>
      </c>
      <c r="I24" s="3">
        <v>0</v>
      </c>
      <c r="J24" s="4">
        <f t="shared" si="0"/>
        <v>10</v>
      </c>
    </row>
    <row r="25" spans="1:10" ht="25.5" customHeight="1" x14ac:dyDescent="0.25">
      <c r="A25" s="3">
        <v>23</v>
      </c>
      <c r="B25" s="3">
        <v>162015</v>
      </c>
      <c r="C25" s="3" t="str">
        <f>CONCATENATE(VLOOKUP(VALUE(B25),'Listing Players'!A:I,2,FALSE)," ",VLOOKUP(VALUE(B25),'Listing Players'!A:I,3,FALSE)," - ",VLOOKUP(VALUE(B25),'Listing Players'!A:I,4,FALSE)," - ",VLOOKUP(VALUE(B25),'Listing Players'!A:I,5,FALSE))</f>
        <v>OLIVIER LEO - H430 - E0</v>
      </c>
      <c r="D25" s="3" t="str">
        <f>VLOOKUP(VALUE(B25),'Listing Players'!A:I,8,FALSE)</f>
        <v>MIN1</v>
      </c>
      <c r="E25" s="3">
        <v>0</v>
      </c>
      <c r="F25" s="3">
        <v>1</v>
      </c>
      <c r="G25" s="3">
        <v>0</v>
      </c>
      <c r="H25" s="3">
        <v>0</v>
      </c>
      <c r="I25" s="3">
        <v>0</v>
      </c>
      <c r="J25" s="4">
        <f t="shared" si="0"/>
        <v>1</v>
      </c>
    </row>
  </sheetData>
  <autoFilter ref="A2:K25">
    <sortState ref="A3:K25">
      <sortCondition ref="A2:A25"/>
    </sortState>
  </autoFilter>
  <mergeCells count="2">
    <mergeCell ref="A1:D1"/>
    <mergeCell ref="E1:J1"/>
  </mergeCells>
  <pageMargins left="0.7" right="0.7" top="0.75" bottom="0.75" header="0.3" footer="0.3"/>
  <pageSetup paperSize="9" scale="8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11</vt:i4>
      </vt:variant>
    </vt:vector>
  </HeadingPairs>
  <TitlesOfParts>
    <vt:vector size="11" baseType="lpstr">
      <vt:lpstr>YR Girls - JUN</vt:lpstr>
      <vt:lpstr>YR Girls - Mixte MIN_CAD</vt:lpstr>
      <vt:lpstr>YR Girls - CAD</vt:lpstr>
      <vt:lpstr>YR Girls - MIN</vt:lpstr>
      <vt:lpstr>YR Girls - PMIN</vt:lpstr>
      <vt:lpstr>YR Boys - JUN</vt:lpstr>
      <vt:lpstr>YR Boys - Mixte MIN_CAD</vt:lpstr>
      <vt:lpstr>YR Boys - CAD</vt:lpstr>
      <vt:lpstr>YR Boys - MIN</vt:lpstr>
      <vt:lpstr>YR Boys - PMIN</vt:lpstr>
      <vt:lpstr>Listing Players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MATHIEU JASINSKI</dc:creator>
  <cp:lastModifiedBy>MATHIEU JASINSKI</cp:lastModifiedBy>
  <cp:lastPrinted>2024-11-18T12:59:27Z</cp:lastPrinted>
  <dcterms:created xsi:type="dcterms:W3CDTF">2024-10-03T10:29:19Z</dcterms:created>
  <dcterms:modified xsi:type="dcterms:W3CDTF">2025-02-18T11:11:21Z</dcterms:modified>
</cp:coreProperties>
</file>